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RAC" sheetId="1" r:id="rId1"/>
    <sheet name="FUN" sheetId="2" r:id="rId2"/>
  </sheets>
  <definedNames/>
  <calcPr fullCalcOnLoad="1"/>
</workbook>
</file>

<file path=xl/sharedStrings.xml><?xml version="1.0" encoding="utf-8"?>
<sst xmlns="http://schemas.openxmlformats.org/spreadsheetml/2006/main" count="101" uniqueCount="69">
  <si>
    <t>koeficient pro logaritmické body</t>
  </si>
  <si>
    <t>Regionální pohár Morava</t>
  </si>
  <si>
    <t>Poč. záv./CTL</t>
  </si>
  <si>
    <t>Poř. celk.</t>
  </si>
  <si>
    <t>Jméno</t>
  </si>
  <si>
    <t>Poř.</t>
  </si>
  <si>
    <t>Body</t>
  </si>
  <si>
    <t>Celkem</t>
  </si>
  <si>
    <t>Kamenský Radim</t>
  </si>
  <si>
    <t>Král Jiří</t>
  </si>
  <si>
    <t>Mielec Lubomír</t>
  </si>
  <si>
    <t xml:space="preserve"> </t>
  </si>
  <si>
    <t>Slíva Jakub</t>
  </si>
  <si>
    <t>König Josef</t>
  </si>
  <si>
    <t>Kučera Petr ml.</t>
  </si>
  <si>
    <t>Hrubá Dagmar</t>
  </si>
  <si>
    <t>Štrambach Ladislav</t>
  </si>
  <si>
    <t>Vrána Petr</t>
  </si>
  <si>
    <t>Hrubá Martina</t>
  </si>
  <si>
    <t>Kamenský Pavel</t>
  </si>
  <si>
    <t>Hrubý Roman</t>
  </si>
  <si>
    <t>Rott Jan</t>
  </si>
  <si>
    <t>Slíva Martin</t>
  </si>
  <si>
    <t>Hrubý Pavel</t>
  </si>
  <si>
    <t>Zíma Jakub</t>
  </si>
  <si>
    <t>Novotný Antonín</t>
  </si>
  <si>
    <t>Rašovský Jaroslav</t>
  </si>
  <si>
    <t>Marek Michal</t>
  </si>
  <si>
    <t>Raška Zdeněk</t>
  </si>
  <si>
    <t>Vykydal Jaroslav</t>
  </si>
  <si>
    <t>Kučera Petr st.</t>
  </si>
  <si>
    <t>Slívová Jana</t>
  </si>
  <si>
    <t>Koblasa Lukáš</t>
  </si>
  <si>
    <t>Koblasa Stanislav</t>
  </si>
  <si>
    <t>Ehl Vladimír</t>
  </si>
  <si>
    <t>Rott Petr</t>
  </si>
  <si>
    <t>Šmíd Zdeněk</t>
  </si>
  <si>
    <t>Straček Oldřich</t>
  </si>
  <si>
    <t>Švec Ladislav</t>
  </si>
  <si>
    <t>Hromádka Josef</t>
  </si>
  <si>
    <t>Haken Vladimír</t>
  </si>
  <si>
    <t>Kolich Tomáš</t>
  </si>
  <si>
    <t>Dvořák Petr</t>
  </si>
  <si>
    <t>Vránová Markéta</t>
  </si>
  <si>
    <t>Novotný Filip</t>
  </si>
  <si>
    <t>Ševčík Martin</t>
  </si>
  <si>
    <t>Nikorjak Marian</t>
  </si>
  <si>
    <t>Dvořák Marek</t>
  </si>
  <si>
    <t>* * *</t>
  </si>
  <si>
    <t xml:space="preserve">* * * </t>
  </si>
  <si>
    <t>Myška Filip</t>
  </si>
  <si>
    <t>Kir Milan</t>
  </si>
  <si>
    <t>Skřepek Jan</t>
  </si>
  <si>
    <t>Toth Martin</t>
  </si>
  <si>
    <t>Diviš Michal</t>
  </si>
  <si>
    <t>Štěpánek Jan</t>
  </si>
  <si>
    <t>Diviš Ivo</t>
  </si>
  <si>
    <t>Netík Pavel</t>
  </si>
  <si>
    <t>Jelínek Jakub</t>
  </si>
  <si>
    <t>Hrdina Patrik</t>
  </si>
  <si>
    <t>Raška Marek</t>
  </si>
  <si>
    <t>Neuman Lukáš</t>
  </si>
  <si>
    <t>Sladký Martin ml.</t>
  </si>
  <si>
    <t>Altmann Tomáš</t>
  </si>
  <si>
    <t>Loužek Karel</t>
  </si>
  <si>
    <t>Vaněk Václav</t>
  </si>
  <si>
    <t>Himmel Jiří</t>
  </si>
  <si>
    <t xml:space="preserve">Tíkal Petr </t>
  </si>
  <si>
    <t>Juptner Patrik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</si>
</sst>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sz val="10"/>
      <color indexed="10"/>
      <name val="Arial CE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9" borderId="0" applyNumberFormat="0" applyBorder="0" applyAlignment="0" applyProtection="0"/>
    <xf numFmtId="0" fontId="6" fillId="1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8" applyNumberFormat="0" applyAlignment="0" applyProtection="0"/>
    <xf numFmtId="0" fontId="16" fillId="5" borderId="8" applyNumberFormat="0" applyAlignment="0" applyProtection="0"/>
    <xf numFmtId="0" fontId="17" fillId="5" borderId="9" applyNumberFormat="0" applyAlignment="0" applyProtection="0"/>
    <xf numFmtId="0" fontId="18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</cellStyleXfs>
  <cellXfs count="68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0" fillId="0" borderId="0" xfId="0" applyFont="1" applyAlignment="1">
      <alignment/>
    </xf>
    <xf numFmtId="0" fontId="20" fillId="0" borderId="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left" textRotation="90"/>
    </xf>
    <xf numFmtId="0" fontId="0" fillId="0" borderId="11" xfId="0" applyNumberFormat="1" applyFont="1" applyFill="1" applyBorder="1" applyAlignment="1">
      <alignment horizontal="left" textRotation="90"/>
    </xf>
    <xf numFmtId="0" fontId="0" fillId="0" borderId="12" xfId="0" applyNumberFormat="1" applyFont="1" applyFill="1" applyBorder="1" applyAlignment="1">
      <alignment horizontal="left" textRotation="90"/>
    </xf>
    <xf numFmtId="0" fontId="0" fillId="0" borderId="13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9" fillId="0" borderId="14" xfId="0" applyNumberFormat="1" applyFont="1" applyBorder="1" applyAlignment="1">
      <alignment/>
    </xf>
    <xf numFmtId="0" fontId="19" fillId="0" borderId="15" xfId="0" applyNumberFormat="1" applyFont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19" xfId="0" applyNumberFormat="1" applyFont="1" applyBorder="1" applyAlignment="1">
      <alignment horizontal="center"/>
    </xf>
    <xf numFmtId="0" fontId="19" fillId="0" borderId="20" xfId="0" applyNumberFormat="1" applyFont="1" applyBorder="1" applyAlignment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19" fillId="0" borderId="21" xfId="0" applyNumberFormat="1" applyFont="1" applyFill="1" applyBorder="1" applyAlignment="1">
      <alignment horizontal="center"/>
    </xf>
    <xf numFmtId="0" fontId="19" fillId="0" borderId="21" xfId="0" applyNumberFormat="1" applyFont="1" applyBorder="1" applyAlignment="1">
      <alignment horizontal="center"/>
    </xf>
    <xf numFmtId="0" fontId="19" fillId="0" borderId="22" xfId="0" applyNumberFormat="1" applyFont="1" applyBorder="1" applyAlignment="1">
      <alignment horizontal="center"/>
    </xf>
    <xf numFmtId="0" fontId="19" fillId="0" borderId="23" xfId="0" applyNumberFormat="1" applyFon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1" fillId="0" borderId="25" xfId="0" applyNumberFormat="1" applyFont="1" applyFill="1" applyBorder="1" applyAlignment="1">
      <alignment/>
    </xf>
    <xf numFmtId="0" fontId="0" fillId="0" borderId="26" xfId="0" applyNumberFormat="1" applyFill="1" applyBorder="1" applyAlignment="1">
      <alignment/>
    </xf>
    <xf numFmtId="0" fontId="0" fillId="0" borderId="27" xfId="0" applyNumberFormat="1" applyFill="1" applyBorder="1" applyAlignment="1">
      <alignment/>
    </xf>
    <xf numFmtId="0" fontId="0" fillId="5" borderId="28" xfId="0" applyNumberFormat="1" applyFill="1" applyBorder="1" applyAlignment="1">
      <alignment/>
    </xf>
    <xf numFmtId="0" fontId="0" fillId="5" borderId="29" xfId="0" applyNumberFormat="1" applyFill="1" applyBorder="1" applyAlignment="1">
      <alignment/>
    </xf>
    <xf numFmtId="0" fontId="0" fillId="0" borderId="30" xfId="0" applyNumberFormat="1" applyFill="1" applyBorder="1" applyAlignment="1">
      <alignment/>
    </xf>
    <xf numFmtId="0" fontId="0" fillId="0" borderId="26" xfId="0" applyNumberFormat="1" applyFill="1" applyBorder="1" applyAlignment="1">
      <alignment horizontal="center"/>
    </xf>
    <xf numFmtId="0" fontId="0" fillId="0" borderId="25" xfId="0" applyNumberFormat="1" applyFont="1" applyFill="1" applyBorder="1" applyAlignment="1">
      <alignment/>
    </xf>
    <xf numFmtId="0" fontId="0" fillId="0" borderId="31" xfId="0" applyNumberFormat="1" applyFont="1" applyFill="1" applyBorder="1" applyAlignment="1">
      <alignment/>
    </xf>
    <xf numFmtId="0" fontId="0" fillId="0" borderId="24" xfId="0" applyNumberFormat="1" applyFill="1" applyBorder="1" applyAlignment="1">
      <alignment/>
    </xf>
    <xf numFmtId="0" fontId="0" fillId="0" borderId="29" xfId="0" applyNumberFormat="1" applyFill="1" applyBorder="1" applyAlignment="1">
      <alignment/>
    </xf>
    <xf numFmtId="0" fontId="0" fillId="0" borderId="32" xfId="0" applyNumberFormat="1" applyFill="1" applyBorder="1" applyAlignment="1">
      <alignment horizontal="center"/>
    </xf>
    <xf numFmtId="0" fontId="1" fillId="0" borderId="33" xfId="0" applyNumberFormat="1" applyFon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0" fillId="0" borderId="34" xfId="0" applyNumberFormat="1" applyFill="1" applyBorder="1" applyAlignment="1">
      <alignment/>
    </xf>
    <xf numFmtId="0" fontId="0" fillId="5" borderId="34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35" xfId="0" applyNumberFormat="1" applyFill="1" applyBorder="1" applyAlignment="1">
      <alignment/>
    </xf>
    <xf numFmtId="0" fontId="0" fillId="5" borderId="33" xfId="0" applyNumberFormat="1" applyFill="1" applyBorder="1" applyAlignment="1">
      <alignment/>
    </xf>
    <xf numFmtId="0" fontId="0" fillId="0" borderId="36" xfId="0" applyNumberFormat="1" applyFill="1" applyBorder="1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0" fillId="0" borderId="37" xfId="0" applyNumberFormat="1" applyFont="1" applyFill="1" applyBorder="1" applyAlignment="1">
      <alignment/>
    </xf>
    <xf numFmtId="0" fontId="0" fillId="0" borderId="26" xfId="0" applyNumberFormat="1" applyFill="1" applyBorder="1" applyAlignment="1">
      <alignment horizontal="left"/>
    </xf>
    <xf numFmtId="0" fontId="0" fillId="0" borderId="27" xfId="0" applyNumberFormat="1" applyFill="1" applyBorder="1" applyAlignment="1">
      <alignment horizontal="left"/>
    </xf>
    <xf numFmtId="0" fontId="0" fillId="5" borderId="28" xfId="0" applyNumberFormat="1" applyFill="1" applyBorder="1" applyAlignment="1">
      <alignment horizontal="left"/>
    </xf>
    <xf numFmtId="0" fontId="0" fillId="5" borderId="29" xfId="0" applyNumberFormat="1" applyFill="1" applyBorder="1" applyAlignment="1">
      <alignment horizontal="left"/>
    </xf>
    <xf numFmtId="0" fontId="0" fillId="0" borderId="30" xfId="0" applyNumberFormat="1" applyFill="1" applyBorder="1" applyAlignment="1">
      <alignment horizontal="left"/>
    </xf>
    <xf numFmtId="0" fontId="1" fillId="0" borderId="38" xfId="0" applyNumberFormat="1" applyFont="1" applyFill="1" applyBorder="1" applyAlignment="1">
      <alignment/>
    </xf>
    <xf numFmtId="0" fontId="1" fillId="0" borderId="39" xfId="0" applyNumberFormat="1" applyFont="1" applyFill="1" applyBorder="1" applyAlignment="1">
      <alignment/>
    </xf>
    <xf numFmtId="0" fontId="0" fillId="0" borderId="24" xfId="0" applyNumberFormat="1" applyFill="1" applyBorder="1" applyAlignment="1">
      <alignment horizontal="left"/>
    </xf>
    <xf numFmtId="0" fontId="0" fillId="0" borderId="29" xfId="0" applyNumberFormat="1" applyFill="1" applyBorder="1" applyAlignment="1">
      <alignment horizontal="left"/>
    </xf>
    <xf numFmtId="0" fontId="0" fillId="0" borderId="39" xfId="0" applyNumberFormat="1" applyFont="1" applyFill="1" applyBorder="1" applyAlignment="1">
      <alignment/>
    </xf>
    <xf numFmtId="0" fontId="0" fillId="0" borderId="38" xfId="0" applyNumberFormat="1" applyFont="1" applyFill="1" applyBorder="1" applyAlignment="1">
      <alignment/>
    </xf>
    <xf numFmtId="0" fontId="0" fillId="0" borderId="40" xfId="0" applyNumberFormat="1" applyFill="1" applyBorder="1" applyAlignment="1">
      <alignment horizontal="center"/>
    </xf>
    <xf numFmtId="0" fontId="0" fillId="0" borderId="41" xfId="0" applyNumberFormat="1" applyFont="1" applyFill="1" applyBorder="1" applyAlignment="1">
      <alignment/>
    </xf>
    <xf numFmtId="0" fontId="0" fillId="0" borderId="13" xfId="0" applyNumberFormat="1" applyFill="1" applyBorder="1" applyAlignment="1">
      <alignment horizontal="left"/>
    </xf>
    <xf numFmtId="0" fontId="0" fillId="0" borderId="34" xfId="0" applyNumberFormat="1" applyFill="1" applyBorder="1" applyAlignment="1">
      <alignment horizontal="left"/>
    </xf>
    <xf numFmtId="0" fontId="0" fillId="5" borderId="34" xfId="0" applyNumberFormat="1" applyFill="1" applyBorder="1" applyAlignment="1">
      <alignment horizontal="left"/>
    </xf>
    <xf numFmtId="0" fontId="0" fillId="5" borderId="13" xfId="0" applyNumberFormat="1" applyFill="1" applyBorder="1" applyAlignment="1">
      <alignment horizontal="left"/>
    </xf>
    <xf numFmtId="0" fontId="0" fillId="5" borderId="35" xfId="0" applyNumberFormat="1" applyFill="1" applyBorder="1" applyAlignment="1">
      <alignment horizontal="left"/>
    </xf>
    <xf numFmtId="0" fontId="0" fillId="5" borderId="33" xfId="0" applyNumberFormat="1" applyFill="1" applyBorder="1" applyAlignment="1">
      <alignment horizontal="left"/>
    </xf>
    <xf numFmtId="0" fontId="0" fillId="0" borderId="36" xfId="0" applyNumberFormat="1" applyFill="1" applyBorder="1" applyAlignment="1">
      <alignment horizontal="left"/>
    </xf>
    <xf numFmtId="0" fontId="19" fillId="0" borderId="42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J1" sqref="J1"/>
    </sheetView>
  </sheetViews>
  <sheetFormatPr defaultColWidth="9.00390625" defaultRowHeight="12.75"/>
  <cols>
    <col min="1" max="1" width="9.625" style="0" customWidth="1"/>
    <col min="2" max="2" width="18.25390625" style="0" customWidth="1"/>
    <col min="3" max="7" width="4.75390625" style="0" customWidth="1"/>
    <col min="8" max="12" width="6.75390625" style="0" customWidth="1"/>
    <col min="13" max="13" width="7.875" style="0" customWidth="1"/>
  </cols>
  <sheetData>
    <row r="1" spans="1:7" ht="12.75">
      <c r="A1" s="1">
        <v>3</v>
      </c>
      <c r="B1" s="2" t="s">
        <v>0</v>
      </c>
      <c r="G1" s="3"/>
    </row>
    <row r="2" spans="1:14" ht="32.25" customHeight="1">
      <c r="A2" s="67" t="s">
        <v>1</v>
      </c>
      <c r="B2" s="67"/>
      <c r="C2" s="4">
        <v>92003</v>
      </c>
      <c r="D2" s="5">
        <v>92404</v>
      </c>
      <c r="E2" s="5">
        <v>92128</v>
      </c>
      <c r="F2" s="5">
        <v>92006</v>
      </c>
      <c r="G2" s="6">
        <v>92206</v>
      </c>
      <c r="H2" s="7"/>
      <c r="I2" s="7"/>
      <c r="J2" s="7"/>
      <c r="K2" s="7"/>
      <c r="L2" s="7"/>
      <c r="M2" s="7"/>
      <c r="N2" s="8"/>
    </row>
    <row r="3" spans="1:14" ht="12.75">
      <c r="A3" s="9"/>
      <c r="B3" s="10" t="s">
        <v>2</v>
      </c>
      <c r="C3" s="11">
        <v>17</v>
      </c>
      <c r="D3" s="12">
        <v>10</v>
      </c>
      <c r="E3" s="12">
        <v>15</v>
      </c>
      <c r="F3" s="13">
        <v>26</v>
      </c>
      <c r="G3" s="12">
        <v>19</v>
      </c>
      <c r="H3" s="13">
        <f>IF(C2,C2,"")</f>
        <v>92003</v>
      </c>
      <c r="I3" s="13">
        <f>IF(D2,D2,"")</f>
        <v>92404</v>
      </c>
      <c r="J3" s="13">
        <f>IF(E2,E2,"")</f>
        <v>92128</v>
      </c>
      <c r="K3" s="13">
        <f>IF(F2,F2,"")</f>
        <v>92006</v>
      </c>
      <c r="L3" s="13">
        <f>IF(G2,G2,"")</f>
        <v>92206</v>
      </c>
      <c r="M3" s="14"/>
      <c r="N3" s="15"/>
    </row>
    <row r="4" spans="1:14" ht="12.75">
      <c r="A4" s="16" t="s">
        <v>3</v>
      </c>
      <c r="B4" s="17" t="s">
        <v>4</v>
      </c>
      <c r="C4" s="18" t="s">
        <v>5</v>
      </c>
      <c r="D4" s="19" t="s">
        <v>5</v>
      </c>
      <c r="E4" s="19" t="s">
        <v>5</v>
      </c>
      <c r="F4" s="19" t="s">
        <v>5</v>
      </c>
      <c r="G4" s="19" t="s">
        <v>5</v>
      </c>
      <c r="H4" s="20" t="s">
        <v>6</v>
      </c>
      <c r="I4" s="21" t="s">
        <v>6</v>
      </c>
      <c r="J4" s="21" t="s">
        <v>6</v>
      </c>
      <c r="K4" s="21" t="s">
        <v>6</v>
      </c>
      <c r="L4" s="17" t="s">
        <v>6</v>
      </c>
      <c r="M4" s="22" t="s">
        <v>7</v>
      </c>
      <c r="N4" s="15"/>
    </row>
    <row r="5" spans="1:13" ht="12.75">
      <c r="A5" s="23">
        <v>1</v>
      </c>
      <c r="B5" s="24" t="s">
        <v>8</v>
      </c>
      <c r="C5" s="25">
        <v>1</v>
      </c>
      <c r="D5" s="26">
        <v>1</v>
      </c>
      <c r="E5" s="26">
        <v>1</v>
      </c>
      <c r="F5" s="26">
        <v>1</v>
      </c>
      <c r="G5" s="26">
        <v>1</v>
      </c>
      <c r="H5" s="27">
        <f aca="true" t="shared" si="0" ref="H5:H43">IF((C5&gt;0),ROUND((101+1000*(LOG10($C$3)-LOG10(C5)))*$A$1,0),0)</f>
        <v>3994</v>
      </c>
      <c r="I5" s="28">
        <f aca="true" t="shared" si="1" ref="I5:I22">IF((D5&gt;0),ROUND((101+1000*(LOG10($D$3)-LOG10(D5)))*$A$1,0),0)</f>
        <v>3303</v>
      </c>
      <c r="J5" s="28">
        <f aca="true" t="shared" si="2" ref="J5:J43">IF((E5&gt;0),ROUND((101+1000*(LOG10($E$3)-LOG10(E5)))*$A$1,0),0)</f>
        <v>3831</v>
      </c>
      <c r="K5" s="28">
        <f aca="true" t="shared" si="3" ref="K5:K43">IF((F5&gt;0),ROUND((101+1000*(LOG10($F$3)-LOG10(F5)))*$A$1,0),0)</f>
        <v>4548</v>
      </c>
      <c r="L5" s="28">
        <f aca="true" t="shared" si="4" ref="L5:L43">IF((G5&gt;0),ROUND((101+1000*(LOG10($G$3)-LOG10(G5)))*$A$1,0),0)</f>
        <v>4139</v>
      </c>
      <c r="M5" s="29">
        <f aca="true" t="shared" si="5" ref="M5:M43">SUM(LARGE(H5:L5,1),LARGE(H5:L5,2),LARGE(H5:L5,3))</f>
        <v>12681</v>
      </c>
    </row>
    <row r="6" spans="1:13" ht="12.75">
      <c r="A6" s="30">
        <v>2</v>
      </c>
      <c r="B6" s="31" t="s">
        <v>9</v>
      </c>
      <c r="C6" s="25">
        <v>4</v>
      </c>
      <c r="D6" s="26">
        <v>2</v>
      </c>
      <c r="E6" s="26">
        <v>6</v>
      </c>
      <c r="F6" s="26">
        <v>7</v>
      </c>
      <c r="G6" s="26">
        <v>3</v>
      </c>
      <c r="H6" s="27">
        <f t="shared" si="0"/>
        <v>2188</v>
      </c>
      <c r="I6" s="28">
        <f t="shared" si="1"/>
        <v>2400</v>
      </c>
      <c r="J6" s="28">
        <f t="shared" si="2"/>
        <v>1497</v>
      </c>
      <c r="K6" s="28">
        <f t="shared" si="3"/>
        <v>2013</v>
      </c>
      <c r="L6" s="28">
        <f t="shared" si="4"/>
        <v>2708</v>
      </c>
      <c r="M6" s="29">
        <f t="shared" si="5"/>
        <v>7296</v>
      </c>
    </row>
    <row r="7" spans="1:14" ht="12.75">
      <c r="A7" s="23">
        <v>3</v>
      </c>
      <c r="B7" s="31" t="s">
        <v>10</v>
      </c>
      <c r="C7" s="25">
        <v>7</v>
      </c>
      <c r="D7" s="26">
        <v>4</v>
      </c>
      <c r="E7" s="26">
        <v>3</v>
      </c>
      <c r="F7" s="26">
        <v>6</v>
      </c>
      <c r="G7" s="26">
        <v>4</v>
      </c>
      <c r="H7" s="27">
        <f t="shared" si="0"/>
        <v>1459</v>
      </c>
      <c r="I7" s="28">
        <f t="shared" si="1"/>
        <v>1497</v>
      </c>
      <c r="J7" s="28">
        <f t="shared" si="2"/>
        <v>2400</v>
      </c>
      <c r="K7" s="28">
        <f t="shared" si="3"/>
        <v>2213</v>
      </c>
      <c r="L7" s="28">
        <f t="shared" si="4"/>
        <v>2333</v>
      </c>
      <c r="M7" s="29">
        <f t="shared" si="5"/>
        <v>6946</v>
      </c>
      <c r="N7" t="s">
        <v>11</v>
      </c>
    </row>
    <row r="8" spans="1:13" ht="12.75">
      <c r="A8" s="30">
        <v>4</v>
      </c>
      <c r="B8" s="24" t="s">
        <v>12</v>
      </c>
      <c r="C8" s="25">
        <v>2</v>
      </c>
      <c r="D8" s="26"/>
      <c r="E8" s="26"/>
      <c r="F8" s="26">
        <v>2</v>
      </c>
      <c r="G8" s="26"/>
      <c r="H8" s="27">
        <f t="shared" si="0"/>
        <v>3091</v>
      </c>
      <c r="I8" s="28">
        <f t="shared" si="1"/>
        <v>0</v>
      </c>
      <c r="J8" s="28">
        <f t="shared" si="2"/>
        <v>0</v>
      </c>
      <c r="K8" s="28">
        <f t="shared" si="3"/>
        <v>3645</v>
      </c>
      <c r="L8" s="28">
        <f t="shared" si="4"/>
        <v>0</v>
      </c>
      <c r="M8" s="29">
        <f t="shared" si="5"/>
        <v>6736</v>
      </c>
    </row>
    <row r="9" spans="1:13" ht="12.75">
      <c r="A9" s="23">
        <v>5</v>
      </c>
      <c r="B9" s="24" t="s">
        <v>13</v>
      </c>
      <c r="C9" s="25"/>
      <c r="D9" s="26"/>
      <c r="E9" s="26"/>
      <c r="F9" s="26">
        <v>4</v>
      </c>
      <c r="G9" s="26">
        <v>2</v>
      </c>
      <c r="H9" s="27">
        <f t="shared" si="0"/>
        <v>0</v>
      </c>
      <c r="I9" s="28">
        <f t="shared" si="1"/>
        <v>0</v>
      </c>
      <c r="J9" s="28">
        <f t="shared" si="2"/>
        <v>0</v>
      </c>
      <c r="K9" s="28">
        <f t="shared" si="3"/>
        <v>2742</v>
      </c>
      <c r="L9" s="28">
        <f t="shared" si="4"/>
        <v>3236</v>
      </c>
      <c r="M9" s="29">
        <f t="shared" si="5"/>
        <v>5978</v>
      </c>
    </row>
    <row r="10" spans="1:13" ht="12.75">
      <c r="A10" s="30">
        <v>6</v>
      </c>
      <c r="B10" s="31" t="s">
        <v>14</v>
      </c>
      <c r="C10" s="25">
        <v>3</v>
      </c>
      <c r="D10" s="26"/>
      <c r="E10" s="26">
        <v>2</v>
      </c>
      <c r="F10" s="26"/>
      <c r="G10" s="26"/>
      <c r="H10" s="27">
        <f t="shared" si="0"/>
        <v>2563</v>
      </c>
      <c r="I10" s="28">
        <f t="shared" si="1"/>
        <v>0</v>
      </c>
      <c r="J10" s="28">
        <f t="shared" si="2"/>
        <v>2928</v>
      </c>
      <c r="K10" s="28">
        <f t="shared" si="3"/>
        <v>0</v>
      </c>
      <c r="L10" s="28">
        <f t="shared" si="4"/>
        <v>0</v>
      </c>
      <c r="M10" s="29">
        <f t="shared" si="5"/>
        <v>5491</v>
      </c>
    </row>
    <row r="11" spans="1:13" ht="12.75">
      <c r="A11" s="23">
        <v>7</v>
      </c>
      <c r="B11" s="31" t="s">
        <v>15</v>
      </c>
      <c r="C11" s="25">
        <v>5</v>
      </c>
      <c r="D11" s="26"/>
      <c r="E11" s="26"/>
      <c r="F11" s="26">
        <v>10</v>
      </c>
      <c r="G11" s="26">
        <v>5</v>
      </c>
      <c r="H11" s="27">
        <f t="shared" si="0"/>
        <v>1897</v>
      </c>
      <c r="I11" s="28">
        <f t="shared" si="1"/>
        <v>0</v>
      </c>
      <c r="J11" s="28">
        <f t="shared" si="2"/>
        <v>0</v>
      </c>
      <c r="K11" s="28">
        <f t="shared" si="3"/>
        <v>1548</v>
      </c>
      <c r="L11" s="28">
        <f t="shared" si="4"/>
        <v>2042</v>
      </c>
      <c r="M11" s="29">
        <f t="shared" si="5"/>
        <v>5487</v>
      </c>
    </row>
    <row r="12" spans="1:13" ht="12.75">
      <c r="A12" s="30">
        <v>8</v>
      </c>
      <c r="B12" s="24" t="s">
        <v>16</v>
      </c>
      <c r="C12" s="25">
        <v>6</v>
      </c>
      <c r="D12" s="26">
        <v>3</v>
      </c>
      <c r="E12" s="26">
        <v>5</v>
      </c>
      <c r="F12" s="26">
        <v>12</v>
      </c>
      <c r="G12" s="26">
        <v>7</v>
      </c>
      <c r="H12" s="27">
        <f t="shared" si="0"/>
        <v>1660</v>
      </c>
      <c r="I12" s="28">
        <f t="shared" si="1"/>
        <v>1872</v>
      </c>
      <c r="J12" s="28">
        <f t="shared" si="2"/>
        <v>1734</v>
      </c>
      <c r="K12" s="28">
        <f t="shared" si="3"/>
        <v>1310</v>
      </c>
      <c r="L12" s="28">
        <f t="shared" si="4"/>
        <v>1604</v>
      </c>
      <c r="M12" s="29">
        <f t="shared" si="5"/>
        <v>5266</v>
      </c>
    </row>
    <row r="13" spans="1:13" ht="12.75">
      <c r="A13" s="23">
        <v>9</v>
      </c>
      <c r="B13" s="24" t="s">
        <v>17</v>
      </c>
      <c r="C13" s="25">
        <v>12</v>
      </c>
      <c r="D13" s="26"/>
      <c r="E13" s="26">
        <v>4</v>
      </c>
      <c r="F13" s="26">
        <v>8</v>
      </c>
      <c r="G13" s="26">
        <v>9</v>
      </c>
      <c r="H13" s="27">
        <f t="shared" si="0"/>
        <v>757</v>
      </c>
      <c r="I13" s="28">
        <f t="shared" si="1"/>
        <v>0</v>
      </c>
      <c r="J13" s="28">
        <f t="shared" si="2"/>
        <v>2025</v>
      </c>
      <c r="K13" s="28">
        <f t="shared" si="3"/>
        <v>1839</v>
      </c>
      <c r="L13" s="28">
        <f t="shared" si="4"/>
        <v>1277</v>
      </c>
      <c r="M13" s="29">
        <f t="shared" si="5"/>
        <v>5141</v>
      </c>
    </row>
    <row r="14" spans="1:13" ht="12.75">
      <c r="A14" s="30">
        <v>10</v>
      </c>
      <c r="B14" s="24" t="s">
        <v>18</v>
      </c>
      <c r="C14" s="25">
        <v>15</v>
      </c>
      <c r="D14" s="26"/>
      <c r="E14" s="26"/>
      <c r="F14" s="26">
        <v>11</v>
      </c>
      <c r="G14" s="26">
        <v>6</v>
      </c>
      <c r="H14" s="27">
        <f t="shared" si="0"/>
        <v>466</v>
      </c>
      <c r="I14" s="28">
        <f t="shared" si="1"/>
        <v>0</v>
      </c>
      <c r="J14" s="28">
        <f t="shared" si="2"/>
        <v>0</v>
      </c>
      <c r="K14" s="28">
        <f t="shared" si="3"/>
        <v>1424</v>
      </c>
      <c r="L14" s="28">
        <f t="shared" si="4"/>
        <v>1805</v>
      </c>
      <c r="M14" s="29">
        <f t="shared" si="5"/>
        <v>3695</v>
      </c>
    </row>
    <row r="15" spans="1:13" ht="12.75">
      <c r="A15" s="23">
        <v>11</v>
      </c>
      <c r="B15" s="31" t="s">
        <v>19</v>
      </c>
      <c r="C15" s="25">
        <v>10</v>
      </c>
      <c r="D15" s="26">
        <v>5</v>
      </c>
      <c r="E15" s="26">
        <v>7</v>
      </c>
      <c r="F15" s="26">
        <v>16</v>
      </c>
      <c r="G15" s="26">
        <v>10</v>
      </c>
      <c r="H15" s="27">
        <f t="shared" si="0"/>
        <v>994</v>
      </c>
      <c r="I15" s="28">
        <f t="shared" si="1"/>
        <v>1206</v>
      </c>
      <c r="J15" s="28">
        <f t="shared" si="2"/>
        <v>1296</v>
      </c>
      <c r="K15" s="28">
        <f t="shared" si="3"/>
        <v>936</v>
      </c>
      <c r="L15" s="28">
        <f t="shared" si="4"/>
        <v>1139</v>
      </c>
      <c r="M15" s="29">
        <f t="shared" si="5"/>
        <v>3641</v>
      </c>
    </row>
    <row r="16" spans="1:13" ht="12.75">
      <c r="A16" s="30">
        <v>12</v>
      </c>
      <c r="B16" s="32" t="s">
        <v>20</v>
      </c>
      <c r="C16" s="33">
        <v>8</v>
      </c>
      <c r="D16" s="34"/>
      <c r="E16" s="34"/>
      <c r="F16" s="34">
        <v>18</v>
      </c>
      <c r="G16" s="34">
        <v>8</v>
      </c>
      <c r="H16" s="27">
        <f t="shared" si="0"/>
        <v>1285</v>
      </c>
      <c r="I16" s="28">
        <f t="shared" si="1"/>
        <v>0</v>
      </c>
      <c r="J16" s="28">
        <f t="shared" si="2"/>
        <v>0</v>
      </c>
      <c r="K16" s="28">
        <f t="shared" si="3"/>
        <v>782</v>
      </c>
      <c r="L16" s="28">
        <f t="shared" si="4"/>
        <v>1430</v>
      </c>
      <c r="M16" s="29">
        <f t="shared" si="5"/>
        <v>3497</v>
      </c>
    </row>
    <row r="17" spans="1:13" ht="12.75">
      <c r="A17" s="23">
        <v>13</v>
      </c>
      <c r="B17" s="24" t="s">
        <v>21</v>
      </c>
      <c r="C17" s="25"/>
      <c r="D17" s="26"/>
      <c r="E17" s="26"/>
      <c r="F17" s="26">
        <v>3</v>
      </c>
      <c r="G17" s="26"/>
      <c r="H17" s="27">
        <f t="shared" si="0"/>
        <v>0</v>
      </c>
      <c r="I17" s="28">
        <f t="shared" si="1"/>
        <v>0</v>
      </c>
      <c r="J17" s="28">
        <f t="shared" si="2"/>
        <v>0</v>
      </c>
      <c r="K17" s="28">
        <f t="shared" si="3"/>
        <v>3117</v>
      </c>
      <c r="L17" s="28">
        <f t="shared" si="4"/>
        <v>0</v>
      </c>
      <c r="M17" s="29">
        <f t="shared" si="5"/>
        <v>3117</v>
      </c>
    </row>
    <row r="18" spans="1:13" ht="12.75">
      <c r="A18" s="30">
        <v>14</v>
      </c>
      <c r="B18" s="31" t="s">
        <v>22</v>
      </c>
      <c r="C18" s="25">
        <v>11</v>
      </c>
      <c r="D18" s="26"/>
      <c r="E18" s="26"/>
      <c r="F18" s="26">
        <v>9</v>
      </c>
      <c r="G18" s="26"/>
      <c r="H18" s="27">
        <f t="shared" si="0"/>
        <v>870</v>
      </c>
      <c r="I18" s="28">
        <f t="shared" si="1"/>
        <v>0</v>
      </c>
      <c r="J18" s="28">
        <f t="shared" si="2"/>
        <v>0</v>
      </c>
      <c r="K18" s="28">
        <f t="shared" si="3"/>
        <v>1685</v>
      </c>
      <c r="L18" s="28">
        <f t="shared" si="4"/>
        <v>0</v>
      </c>
      <c r="M18" s="29">
        <f t="shared" si="5"/>
        <v>2555</v>
      </c>
    </row>
    <row r="19" spans="1:13" ht="12.75">
      <c r="A19" s="23">
        <v>15</v>
      </c>
      <c r="B19" s="31" t="s">
        <v>23</v>
      </c>
      <c r="C19" s="25">
        <v>13</v>
      </c>
      <c r="D19" s="26"/>
      <c r="E19" s="26">
        <v>12</v>
      </c>
      <c r="F19" s="26">
        <v>13</v>
      </c>
      <c r="G19" s="26"/>
      <c r="H19" s="27">
        <f t="shared" si="0"/>
        <v>653</v>
      </c>
      <c r="I19" s="28">
        <f t="shared" si="1"/>
        <v>0</v>
      </c>
      <c r="J19" s="28">
        <f t="shared" si="2"/>
        <v>594</v>
      </c>
      <c r="K19" s="28">
        <f t="shared" si="3"/>
        <v>1206</v>
      </c>
      <c r="L19" s="28">
        <f t="shared" si="4"/>
        <v>0</v>
      </c>
      <c r="M19" s="29">
        <f t="shared" si="5"/>
        <v>2453</v>
      </c>
    </row>
    <row r="20" spans="1:13" ht="12.75">
      <c r="A20" s="30">
        <v>16</v>
      </c>
      <c r="B20" s="31" t="s">
        <v>24</v>
      </c>
      <c r="C20" s="25"/>
      <c r="D20" s="26"/>
      <c r="E20" s="26"/>
      <c r="F20" s="26">
        <v>5</v>
      </c>
      <c r="G20" s="26"/>
      <c r="H20" s="27">
        <f t="shared" si="0"/>
        <v>0</v>
      </c>
      <c r="I20" s="28">
        <f t="shared" si="1"/>
        <v>0</v>
      </c>
      <c r="J20" s="28">
        <f t="shared" si="2"/>
        <v>0</v>
      </c>
      <c r="K20" s="28">
        <f t="shared" si="3"/>
        <v>2451</v>
      </c>
      <c r="L20" s="28">
        <f t="shared" si="4"/>
        <v>0</v>
      </c>
      <c r="M20" s="29">
        <f t="shared" si="5"/>
        <v>2451</v>
      </c>
    </row>
    <row r="21" spans="1:13" ht="12.75">
      <c r="A21" s="23">
        <v>17</v>
      </c>
      <c r="B21" s="24" t="s">
        <v>25</v>
      </c>
      <c r="C21" s="25"/>
      <c r="D21" s="26">
        <v>7</v>
      </c>
      <c r="E21" s="26"/>
      <c r="F21" s="26">
        <v>20</v>
      </c>
      <c r="G21" s="26">
        <v>12</v>
      </c>
      <c r="H21" s="27">
        <f t="shared" si="0"/>
        <v>0</v>
      </c>
      <c r="I21" s="28">
        <f t="shared" si="1"/>
        <v>768</v>
      </c>
      <c r="J21" s="28">
        <f t="shared" si="2"/>
        <v>0</v>
      </c>
      <c r="K21" s="28">
        <f t="shared" si="3"/>
        <v>645</v>
      </c>
      <c r="L21" s="28">
        <f t="shared" si="4"/>
        <v>902</v>
      </c>
      <c r="M21" s="29">
        <f t="shared" si="5"/>
        <v>2315</v>
      </c>
    </row>
    <row r="22" spans="1:13" ht="12.75">
      <c r="A22" s="30">
        <v>18</v>
      </c>
      <c r="B22" s="31" t="s">
        <v>26</v>
      </c>
      <c r="C22" s="25"/>
      <c r="D22" s="26"/>
      <c r="E22" s="26">
        <v>10</v>
      </c>
      <c r="F22" s="26">
        <v>22</v>
      </c>
      <c r="G22" s="26">
        <v>14</v>
      </c>
      <c r="H22" s="27">
        <f t="shared" si="0"/>
        <v>0</v>
      </c>
      <c r="I22" s="28">
        <f t="shared" si="1"/>
        <v>0</v>
      </c>
      <c r="J22" s="28">
        <f t="shared" si="2"/>
        <v>831</v>
      </c>
      <c r="K22" s="28">
        <f t="shared" si="3"/>
        <v>521</v>
      </c>
      <c r="L22" s="28">
        <f t="shared" si="4"/>
        <v>701</v>
      </c>
      <c r="M22" s="29">
        <f t="shared" si="5"/>
        <v>2053</v>
      </c>
    </row>
    <row r="23" spans="1:13" ht="12.75">
      <c r="A23" s="23">
        <v>19</v>
      </c>
      <c r="B23" s="24" t="s">
        <v>27</v>
      </c>
      <c r="C23" s="25"/>
      <c r="D23" s="26"/>
      <c r="E23" s="26">
        <v>9</v>
      </c>
      <c r="F23" s="26">
        <v>19</v>
      </c>
      <c r="G23" s="26"/>
      <c r="H23" s="27">
        <f t="shared" si="0"/>
        <v>0</v>
      </c>
      <c r="I23" s="28">
        <v>340</v>
      </c>
      <c r="J23" s="28">
        <f t="shared" si="2"/>
        <v>969</v>
      </c>
      <c r="K23" s="28">
        <f t="shared" si="3"/>
        <v>712</v>
      </c>
      <c r="L23" s="28">
        <f t="shared" si="4"/>
        <v>0</v>
      </c>
      <c r="M23" s="29">
        <f t="shared" si="5"/>
        <v>2021</v>
      </c>
    </row>
    <row r="24" spans="1:13" ht="12.75">
      <c r="A24" s="30">
        <v>20</v>
      </c>
      <c r="B24" s="24" t="s">
        <v>28</v>
      </c>
      <c r="C24" s="25"/>
      <c r="D24" s="26">
        <v>6</v>
      </c>
      <c r="E24" s="26"/>
      <c r="F24" s="26"/>
      <c r="G24" s="26">
        <v>11</v>
      </c>
      <c r="H24" s="27">
        <f t="shared" si="0"/>
        <v>0</v>
      </c>
      <c r="I24" s="28">
        <f aca="true" t="shared" si="6" ref="I24:I31">IF((D24&gt;0),ROUND((101+1000*(LOG10($D$3)-LOG10(D24)))*$A$1,0),0)</f>
        <v>969</v>
      </c>
      <c r="J24" s="28">
        <f t="shared" si="2"/>
        <v>0</v>
      </c>
      <c r="K24" s="28">
        <f t="shared" si="3"/>
        <v>0</v>
      </c>
      <c r="L24" s="28">
        <f t="shared" si="4"/>
        <v>1015</v>
      </c>
      <c r="M24" s="29">
        <f t="shared" si="5"/>
        <v>1984</v>
      </c>
    </row>
    <row r="25" spans="1:13" ht="12.75">
      <c r="A25" s="23">
        <v>21</v>
      </c>
      <c r="B25" s="31" t="s">
        <v>29</v>
      </c>
      <c r="C25" s="25">
        <v>17</v>
      </c>
      <c r="D25" s="26">
        <v>8</v>
      </c>
      <c r="E25" s="26">
        <v>11</v>
      </c>
      <c r="F25" s="26">
        <v>24</v>
      </c>
      <c r="G25" s="26">
        <v>16</v>
      </c>
      <c r="H25" s="27">
        <f t="shared" si="0"/>
        <v>303</v>
      </c>
      <c r="I25" s="28">
        <f t="shared" si="6"/>
        <v>594</v>
      </c>
      <c r="J25" s="28">
        <f t="shared" si="2"/>
        <v>707</v>
      </c>
      <c r="K25" s="28">
        <f t="shared" si="3"/>
        <v>407</v>
      </c>
      <c r="L25" s="28">
        <f t="shared" si="4"/>
        <v>527</v>
      </c>
      <c r="M25" s="29">
        <f t="shared" si="5"/>
        <v>1828</v>
      </c>
    </row>
    <row r="26" spans="1:13" ht="12.75">
      <c r="A26" s="30">
        <v>22</v>
      </c>
      <c r="B26" s="31" t="s">
        <v>30</v>
      </c>
      <c r="C26" s="25">
        <v>14</v>
      </c>
      <c r="D26" s="26"/>
      <c r="E26" s="26">
        <v>8</v>
      </c>
      <c r="F26" s="26"/>
      <c r="G26" s="26"/>
      <c r="H26" s="27">
        <f t="shared" si="0"/>
        <v>556</v>
      </c>
      <c r="I26" s="28">
        <f t="shared" si="6"/>
        <v>0</v>
      </c>
      <c r="J26" s="28">
        <f t="shared" si="2"/>
        <v>1122</v>
      </c>
      <c r="K26" s="28">
        <f t="shared" si="3"/>
        <v>0</v>
      </c>
      <c r="L26" s="28">
        <f t="shared" si="4"/>
        <v>0</v>
      </c>
      <c r="M26" s="29">
        <f t="shared" si="5"/>
        <v>1678</v>
      </c>
    </row>
    <row r="27" spans="1:13" ht="12.75">
      <c r="A27" s="23">
        <v>23</v>
      </c>
      <c r="B27" s="31" t="s">
        <v>31</v>
      </c>
      <c r="C27" s="25">
        <v>9</v>
      </c>
      <c r="D27" s="26"/>
      <c r="E27" s="26"/>
      <c r="F27" s="26"/>
      <c r="G27" s="26"/>
      <c r="H27" s="27">
        <f t="shared" si="0"/>
        <v>1132</v>
      </c>
      <c r="I27" s="28">
        <f t="shared" si="6"/>
        <v>0</v>
      </c>
      <c r="J27" s="28">
        <f t="shared" si="2"/>
        <v>0</v>
      </c>
      <c r="K27" s="28">
        <f t="shared" si="3"/>
        <v>0</v>
      </c>
      <c r="L27" s="28">
        <f t="shared" si="4"/>
        <v>0</v>
      </c>
      <c r="M27" s="29">
        <f t="shared" si="5"/>
        <v>1132</v>
      </c>
    </row>
    <row r="28" spans="1:13" ht="12.75">
      <c r="A28" s="30">
        <v>24</v>
      </c>
      <c r="B28" s="31" t="s">
        <v>32</v>
      </c>
      <c r="C28" s="25"/>
      <c r="D28" s="26"/>
      <c r="E28" s="26"/>
      <c r="F28" s="26">
        <v>14</v>
      </c>
      <c r="G28" s="26"/>
      <c r="H28" s="27">
        <f t="shared" si="0"/>
        <v>0</v>
      </c>
      <c r="I28" s="28">
        <f t="shared" si="6"/>
        <v>0</v>
      </c>
      <c r="J28" s="28">
        <f t="shared" si="2"/>
        <v>0</v>
      </c>
      <c r="K28" s="28">
        <f t="shared" si="3"/>
        <v>1110</v>
      </c>
      <c r="L28" s="28">
        <f t="shared" si="4"/>
        <v>0</v>
      </c>
      <c r="M28" s="29">
        <f t="shared" si="5"/>
        <v>1110</v>
      </c>
    </row>
    <row r="29" spans="1:13" ht="12.75">
      <c r="A29" s="23">
        <v>25</v>
      </c>
      <c r="B29" s="24" t="s">
        <v>33</v>
      </c>
      <c r="C29" s="25"/>
      <c r="D29" s="26"/>
      <c r="E29" s="26"/>
      <c r="F29" s="26">
        <v>15</v>
      </c>
      <c r="G29" s="26"/>
      <c r="H29" s="27">
        <f t="shared" si="0"/>
        <v>0</v>
      </c>
      <c r="I29" s="28">
        <f t="shared" si="6"/>
        <v>0</v>
      </c>
      <c r="J29" s="28">
        <f t="shared" si="2"/>
        <v>0</v>
      </c>
      <c r="K29" s="28">
        <f t="shared" si="3"/>
        <v>1020</v>
      </c>
      <c r="L29" s="28">
        <f t="shared" si="4"/>
        <v>0</v>
      </c>
      <c r="M29" s="29">
        <f t="shared" si="5"/>
        <v>1020</v>
      </c>
    </row>
    <row r="30" spans="1:13" ht="12.75">
      <c r="A30" s="30">
        <v>26</v>
      </c>
      <c r="B30" s="31" t="s">
        <v>34</v>
      </c>
      <c r="C30" s="25"/>
      <c r="D30" s="26"/>
      <c r="E30" s="26">
        <v>13</v>
      </c>
      <c r="F30" s="26"/>
      <c r="G30" s="26">
        <v>18</v>
      </c>
      <c r="H30" s="27">
        <f t="shared" si="0"/>
        <v>0</v>
      </c>
      <c r="I30" s="28">
        <f t="shared" si="6"/>
        <v>0</v>
      </c>
      <c r="J30" s="28">
        <f t="shared" si="2"/>
        <v>489</v>
      </c>
      <c r="K30" s="28">
        <f t="shared" si="3"/>
        <v>0</v>
      </c>
      <c r="L30" s="28">
        <f t="shared" si="4"/>
        <v>373</v>
      </c>
      <c r="M30" s="29">
        <f t="shared" si="5"/>
        <v>862</v>
      </c>
    </row>
    <row r="31" spans="1:13" ht="12.75">
      <c r="A31" s="23">
        <v>27</v>
      </c>
      <c r="B31" s="24" t="s">
        <v>35</v>
      </c>
      <c r="C31" s="25"/>
      <c r="D31" s="26"/>
      <c r="E31" s="26"/>
      <c r="F31" s="26">
        <v>17</v>
      </c>
      <c r="G31" s="26"/>
      <c r="H31" s="27">
        <f t="shared" si="0"/>
        <v>0</v>
      </c>
      <c r="I31" s="28">
        <f t="shared" si="6"/>
        <v>0</v>
      </c>
      <c r="J31" s="28">
        <f t="shared" si="2"/>
        <v>0</v>
      </c>
      <c r="K31" s="28">
        <f t="shared" si="3"/>
        <v>857</v>
      </c>
      <c r="L31" s="28">
        <f t="shared" si="4"/>
        <v>0</v>
      </c>
      <c r="M31" s="29">
        <f t="shared" si="5"/>
        <v>857</v>
      </c>
    </row>
    <row r="32" spans="1:13" ht="12.75">
      <c r="A32" s="30">
        <v>28</v>
      </c>
      <c r="B32" s="31" t="s">
        <v>36</v>
      </c>
      <c r="C32" s="25"/>
      <c r="D32" s="26"/>
      <c r="E32" s="26"/>
      <c r="F32" s="26"/>
      <c r="G32" s="26">
        <v>13</v>
      </c>
      <c r="H32" s="27">
        <f t="shared" si="0"/>
        <v>0</v>
      </c>
      <c r="I32" s="28"/>
      <c r="J32" s="28">
        <f t="shared" si="2"/>
        <v>0</v>
      </c>
      <c r="K32" s="28">
        <f t="shared" si="3"/>
        <v>0</v>
      </c>
      <c r="L32" s="28">
        <f t="shared" si="4"/>
        <v>797</v>
      </c>
      <c r="M32" s="29">
        <f t="shared" si="5"/>
        <v>797</v>
      </c>
    </row>
    <row r="33" spans="1:13" ht="12.75">
      <c r="A33" s="23">
        <v>29</v>
      </c>
      <c r="B33" s="31" t="s">
        <v>37</v>
      </c>
      <c r="C33" s="25"/>
      <c r="D33" s="26"/>
      <c r="E33" s="26"/>
      <c r="F33" s="26"/>
      <c r="G33" s="26">
        <v>15</v>
      </c>
      <c r="H33" s="27">
        <f t="shared" si="0"/>
        <v>0</v>
      </c>
      <c r="I33" s="28">
        <v>0</v>
      </c>
      <c r="J33" s="28">
        <f t="shared" si="2"/>
        <v>0</v>
      </c>
      <c r="K33" s="28">
        <f t="shared" si="3"/>
        <v>0</v>
      </c>
      <c r="L33" s="28">
        <f t="shared" si="4"/>
        <v>611</v>
      </c>
      <c r="M33" s="29">
        <f t="shared" si="5"/>
        <v>611</v>
      </c>
    </row>
    <row r="34" spans="1:13" ht="12.75">
      <c r="A34" s="30">
        <v>30</v>
      </c>
      <c r="B34" s="31" t="s">
        <v>38</v>
      </c>
      <c r="C34" s="25"/>
      <c r="D34" s="26"/>
      <c r="E34" s="26"/>
      <c r="F34" s="26">
        <v>21</v>
      </c>
      <c r="G34" s="26"/>
      <c r="H34" s="27">
        <f t="shared" si="0"/>
        <v>0</v>
      </c>
      <c r="I34" s="28">
        <f>IF((D34&gt;0),ROUND((101+1000*(LOG10($D$3)-LOG10(D34)))*$A$1,0),0)</f>
        <v>0</v>
      </c>
      <c r="J34" s="28">
        <f t="shared" si="2"/>
        <v>0</v>
      </c>
      <c r="K34" s="28">
        <f t="shared" si="3"/>
        <v>581</v>
      </c>
      <c r="L34" s="28">
        <f t="shared" si="4"/>
        <v>0</v>
      </c>
      <c r="M34" s="29">
        <f t="shared" si="5"/>
        <v>581</v>
      </c>
    </row>
    <row r="35" spans="1:13" ht="12.75">
      <c r="A35" s="23">
        <v>31</v>
      </c>
      <c r="B35" s="24" t="s">
        <v>39</v>
      </c>
      <c r="C35" s="25"/>
      <c r="D35" s="26"/>
      <c r="E35" s="26"/>
      <c r="F35" s="26">
        <v>23</v>
      </c>
      <c r="G35" s="26"/>
      <c r="H35" s="27">
        <f t="shared" si="0"/>
        <v>0</v>
      </c>
      <c r="I35" s="28">
        <f>IF((D35&gt;0),ROUND((101+1000*(LOG10($D$3)-LOG10(D35)))*$A$1,0),0)</f>
        <v>0</v>
      </c>
      <c r="J35" s="28">
        <f t="shared" si="2"/>
        <v>0</v>
      </c>
      <c r="K35" s="28">
        <f t="shared" si="3"/>
        <v>463</v>
      </c>
      <c r="L35" s="28">
        <f t="shared" si="4"/>
        <v>0</v>
      </c>
      <c r="M35" s="29">
        <f t="shared" si="5"/>
        <v>463</v>
      </c>
    </row>
    <row r="36" spans="1:13" ht="12.75">
      <c r="A36" s="30">
        <v>32</v>
      </c>
      <c r="B36" s="31" t="s">
        <v>40</v>
      </c>
      <c r="C36" s="25"/>
      <c r="D36" s="26"/>
      <c r="E36" s="26"/>
      <c r="F36" s="26"/>
      <c r="G36" s="26">
        <v>17</v>
      </c>
      <c r="H36" s="27">
        <f t="shared" si="0"/>
        <v>0</v>
      </c>
      <c r="I36" s="28">
        <v>0</v>
      </c>
      <c r="J36" s="28">
        <f t="shared" si="2"/>
        <v>0</v>
      </c>
      <c r="K36" s="28">
        <f t="shared" si="3"/>
        <v>0</v>
      </c>
      <c r="L36" s="28">
        <f t="shared" si="4"/>
        <v>448</v>
      </c>
      <c r="M36" s="29">
        <f t="shared" si="5"/>
        <v>448</v>
      </c>
    </row>
    <row r="37" spans="1:13" ht="12.75">
      <c r="A37" s="23">
        <v>33</v>
      </c>
      <c r="B37" s="31" t="s">
        <v>41</v>
      </c>
      <c r="C37" s="25"/>
      <c r="D37" s="26">
        <v>9</v>
      </c>
      <c r="E37" s="26"/>
      <c r="F37" s="26"/>
      <c r="G37" s="26"/>
      <c r="H37" s="27">
        <f t="shared" si="0"/>
        <v>0</v>
      </c>
      <c r="I37" s="28">
        <f>IF((D37&gt;0),ROUND((101+1000*(LOG10($D$3)-LOG10(D37)))*$A$1,0),0)</f>
        <v>440</v>
      </c>
      <c r="J37" s="28">
        <f t="shared" si="2"/>
        <v>0</v>
      </c>
      <c r="K37" s="28">
        <f t="shared" si="3"/>
        <v>0</v>
      </c>
      <c r="L37" s="28">
        <f t="shared" si="4"/>
        <v>0</v>
      </c>
      <c r="M37" s="29">
        <f t="shared" si="5"/>
        <v>440</v>
      </c>
    </row>
    <row r="38" spans="1:13" ht="12.75">
      <c r="A38" s="30">
        <v>34</v>
      </c>
      <c r="B38" s="31" t="s">
        <v>42</v>
      </c>
      <c r="C38" s="25"/>
      <c r="D38" s="26"/>
      <c r="E38" s="26">
        <v>14</v>
      </c>
      <c r="F38" s="26"/>
      <c r="G38" s="26"/>
      <c r="H38" s="27">
        <f t="shared" si="0"/>
        <v>0</v>
      </c>
      <c r="I38" s="28">
        <f>IF((D38&gt;0),ROUND((101+1000*(LOG10($D$3)-LOG10(D38)))*$A$1,0),0)</f>
        <v>0</v>
      </c>
      <c r="J38" s="28">
        <f t="shared" si="2"/>
        <v>393</v>
      </c>
      <c r="K38" s="28">
        <f t="shared" si="3"/>
        <v>0</v>
      </c>
      <c r="L38" s="28">
        <f t="shared" si="4"/>
        <v>0</v>
      </c>
      <c r="M38" s="29">
        <f t="shared" si="5"/>
        <v>393</v>
      </c>
    </row>
    <row r="39" spans="1:13" ht="12.75">
      <c r="A39" s="23">
        <v>35</v>
      </c>
      <c r="B39" s="31" t="s">
        <v>43</v>
      </c>
      <c r="C39" s="25">
        <v>16</v>
      </c>
      <c r="D39" s="26"/>
      <c r="E39" s="26"/>
      <c r="F39" s="26"/>
      <c r="G39" s="26"/>
      <c r="H39" s="27">
        <f t="shared" si="0"/>
        <v>382</v>
      </c>
      <c r="I39" s="28">
        <f>IF((D39&gt;0),ROUND((101+1000*(LOG10($D$3)-LOG10(D39)))*$A$1,0),0)</f>
        <v>0</v>
      </c>
      <c r="J39" s="28">
        <f t="shared" si="2"/>
        <v>0</v>
      </c>
      <c r="K39" s="28">
        <f t="shared" si="3"/>
        <v>0</v>
      </c>
      <c r="L39" s="28">
        <f t="shared" si="4"/>
        <v>0</v>
      </c>
      <c r="M39" s="29">
        <f t="shared" si="5"/>
        <v>382</v>
      </c>
    </row>
    <row r="40" spans="1:13" ht="12.75">
      <c r="A40" s="30">
        <v>36</v>
      </c>
      <c r="B40" s="31" t="s">
        <v>44</v>
      </c>
      <c r="C40" s="25"/>
      <c r="D40" s="26"/>
      <c r="E40" s="26"/>
      <c r="F40" s="26">
        <v>25</v>
      </c>
      <c r="G40" s="26"/>
      <c r="H40" s="27">
        <f t="shared" si="0"/>
        <v>0</v>
      </c>
      <c r="I40" s="28">
        <f>IF((D40&gt;0),ROUND((101+1000*(LOG10($D$3)-LOG10(D40)))*$A$1,0),0)</f>
        <v>0</v>
      </c>
      <c r="J40" s="28">
        <f t="shared" si="2"/>
        <v>0</v>
      </c>
      <c r="K40" s="28">
        <f t="shared" si="3"/>
        <v>354</v>
      </c>
      <c r="L40" s="28">
        <f t="shared" si="4"/>
        <v>0</v>
      </c>
      <c r="M40" s="29">
        <f t="shared" si="5"/>
        <v>354</v>
      </c>
    </row>
    <row r="41" spans="1:13" ht="12.75">
      <c r="A41" s="23">
        <v>37</v>
      </c>
      <c r="B41" s="31" t="s">
        <v>45</v>
      </c>
      <c r="C41" s="25"/>
      <c r="D41" s="26"/>
      <c r="E41" s="26"/>
      <c r="F41" s="26"/>
      <c r="G41" s="26">
        <v>19</v>
      </c>
      <c r="H41" s="27">
        <f t="shared" si="0"/>
        <v>0</v>
      </c>
      <c r="I41" s="28">
        <v>0</v>
      </c>
      <c r="J41" s="28">
        <f t="shared" si="2"/>
        <v>0</v>
      </c>
      <c r="K41" s="28">
        <f t="shared" si="3"/>
        <v>0</v>
      </c>
      <c r="L41" s="28">
        <f t="shared" si="4"/>
        <v>303</v>
      </c>
      <c r="M41" s="29">
        <f t="shared" si="5"/>
        <v>303</v>
      </c>
    </row>
    <row r="42" spans="1:13" ht="12.75">
      <c r="A42" s="30">
        <v>38</v>
      </c>
      <c r="B42" s="24" t="s">
        <v>46</v>
      </c>
      <c r="C42" s="25"/>
      <c r="D42" s="26">
        <v>10</v>
      </c>
      <c r="E42" s="26"/>
      <c r="F42" s="26"/>
      <c r="G42" s="26"/>
      <c r="H42" s="27">
        <f t="shared" si="0"/>
        <v>0</v>
      </c>
      <c r="I42" s="28">
        <f>IF((D42&gt;0),ROUND((101+1000*(LOG10($D$3)-LOG10(D42)))*$A$1,0),0)</f>
        <v>303</v>
      </c>
      <c r="J42" s="28">
        <f t="shared" si="2"/>
        <v>0</v>
      </c>
      <c r="K42" s="28">
        <f t="shared" si="3"/>
        <v>0</v>
      </c>
      <c r="L42" s="28">
        <f t="shared" si="4"/>
        <v>0</v>
      </c>
      <c r="M42" s="29">
        <f t="shared" si="5"/>
        <v>303</v>
      </c>
    </row>
    <row r="43" spans="1:13" ht="12.75">
      <c r="A43" s="35">
        <v>39</v>
      </c>
      <c r="B43" s="36" t="s">
        <v>47</v>
      </c>
      <c r="C43" s="37"/>
      <c r="D43" s="38"/>
      <c r="E43" s="37"/>
      <c r="F43" s="38">
        <v>26</v>
      </c>
      <c r="G43" s="37"/>
      <c r="H43" s="39">
        <f t="shared" si="0"/>
        <v>0</v>
      </c>
      <c r="I43" s="40">
        <f>IF((D43&gt;0),ROUND((101+1000*(LOG10($D$3)-LOG10(D43)))*$A$1,0),0)</f>
        <v>0</v>
      </c>
      <c r="J43" s="39">
        <f t="shared" si="2"/>
        <v>0</v>
      </c>
      <c r="K43" s="41">
        <f t="shared" si="3"/>
        <v>303</v>
      </c>
      <c r="L43" s="42">
        <f t="shared" si="4"/>
        <v>0</v>
      </c>
      <c r="M43" s="43">
        <f t="shared" si="5"/>
        <v>303</v>
      </c>
    </row>
  </sheetData>
  <sheetProtection insertRows="0" deleteRows="0" sort="0" autoFilter="0"/>
  <mergeCells count="1">
    <mergeCell ref="A2:B2"/>
  </mergeCells>
  <printOptions/>
  <pageMargins left="1.8111111111111111" right="0.31527777777777777" top="0.39513888888888893" bottom="0.11805555555555557" header="0.11805555555555557" footer="0.5118055555555556"/>
  <pageSetup horizontalDpi="300" verticalDpi="300" orientation="landscape" paperSize="9"/>
  <headerFooter alignWithMargins="0">
    <oddHeader>&amp;C&amp;14Regionální pohár Morava 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1"/>
  <sheetViews>
    <sheetView tabSelected="1" workbookViewId="0" topLeftCell="A1">
      <selection activeCell="J2" sqref="J2"/>
    </sheetView>
  </sheetViews>
  <sheetFormatPr defaultColWidth="9.00390625" defaultRowHeight="12.75"/>
  <cols>
    <col min="2" max="2" width="18.25390625" style="0" customWidth="1"/>
    <col min="3" max="7" width="4.75390625" style="0" customWidth="1"/>
    <col min="8" max="12" width="6.75390625" style="0" customWidth="1"/>
    <col min="13" max="13" width="7.875" style="0" customWidth="1"/>
  </cols>
  <sheetData>
    <row r="1" spans="1:2" ht="12.75">
      <c r="A1" s="1">
        <v>3</v>
      </c>
      <c r="B1" s="2" t="s">
        <v>0</v>
      </c>
    </row>
    <row r="2" spans="1:2" ht="12.75">
      <c r="A2" s="44"/>
      <c r="B2" s="45"/>
    </row>
    <row r="3" spans="1:14" ht="31.5">
      <c r="A3" s="67" t="s">
        <v>1</v>
      </c>
      <c r="B3" s="67"/>
      <c r="C3" s="4">
        <v>92003</v>
      </c>
      <c r="D3" s="5">
        <v>91803</v>
      </c>
      <c r="E3" s="5">
        <v>92005</v>
      </c>
      <c r="F3" s="5">
        <v>92006</v>
      </c>
      <c r="G3" s="5">
        <v>92139</v>
      </c>
      <c r="H3" s="7"/>
      <c r="I3" s="7"/>
      <c r="J3" s="7"/>
      <c r="K3" s="7"/>
      <c r="L3" s="7"/>
      <c r="M3" s="7"/>
      <c r="N3" s="8"/>
    </row>
    <row r="4" spans="1:14" ht="12.75">
      <c r="A4" s="9"/>
      <c r="B4" s="10" t="s">
        <v>2</v>
      </c>
      <c r="C4" s="11" t="s">
        <v>48</v>
      </c>
      <c r="D4" s="12">
        <v>20</v>
      </c>
      <c r="E4" s="12">
        <v>14</v>
      </c>
      <c r="F4" s="13" t="s">
        <v>49</v>
      </c>
      <c r="G4" s="12">
        <v>19</v>
      </c>
      <c r="H4" s="13">
        <f>IF(C3,C3,"")</f>
        <v>92003</v>
      </c>
      <c r="I4" s="13">
        <f>IF(D3,D3,"")</f>
        <v>91803</v>
      </c>
      <c r="J4" s="13">
        <f>IF(E3,E3,"")</f>
        <v>92005</v>
      </c>
      <c r="K4" s="13">
        <f>IF(F3,F3,"")</f>
        <v>92006</v>
      </c>
      <c r="L4" s="13">
        <f>IF(G3,G3,"")</f>
        <v>92139</v>
      </c>
      <c r="M4" s="14"/>
      <c r="N4" s="15"/>
    </row>
    <row r="5" spans="1:14" ht="12.75">
      <c r="A5" s="16" t="s">
        <v>3</v>
      </c>
      <c r="B5" s="17" t="s">
        <v>4</v>
      </c>
      <c r="C5" s="18" t="s">
        <v>5</v>
      </c>
      <c r="D5" s="19" t="s">
        <v>5</v>
      </c>
      <c r="E5" s="19" t="s">
        <v>5</v>
      </c>
      <c r="F5" s="19" t="s">
        <v>5</v>
      </c>
      <c r="G5" s="19" t="s">
        <v>5</v>
      </c>
      <c r="H5" s="20" t="s">
        <v>6</v>
      </c>
      <c r="I5" s="21" t="s">
        <v>6</v>
      </c>
      <c r="J5" s="21" t="s">
        <v>6</v>
      </c>
      <c r="K5" s="21" t="s">
        <v>6</v>
      </c>
      <c r="L5" s="17" t="s">
        <v>6</v>
      </c>
      <c r="M5" s="22" t="s">
        <v>7</v>
      </c>
      <c r="N5" s="15"/>
    </row>
    <row r="6" spans="1:13" ht="12.75">
      <c r="A6" s="30">
        <v>1</v>
      </c>
      <c r="B6" s="46" t="s">
        <v>50</v>
      </c>
      <c r="C6" s="47"/>
      <c r="D6" s="48">
        <v>1</v>
      </c>
      <c r="E6" s="48">
        <v>3</v>
      </c>
      <c r="F6" s="48"/>
      <c r="G6" s="48">
        <v>8</v>
      </c>
      <c r="H6" s="49">
        <f aca="true" t="shared" si="0" ref="H6:H31">IF((C6&gt;0),ROUND((101+1000*(LOG10($C$4)-LOG10(C6)))*$A$1,0),0)</f>
        <v>0</v>
      </c>
      <c r="I6" s="50">
        <f aca="true" t="shared" si="1" ref="I6:I31">IF((D6&gt;0),ROUND((101+1000*(LOG10($D$4)-LOG10(D6)))*$A$1,0),0)</f>
        <v>4206</v>
      </c>
      <c r="J6" s="50">
        <f aca="true" t="shared" si="2" ref="J6:J31">IF((E6&gt;0),ROUND((101+1000*(LOG10($E$4)-LOG10(E6)))*$A$1,0),0)</f>
        <v>2310</v>
      </c>
      <c r="K6" s="50">
        <f aca="true" t="shared" si="3" ref="K6:K31">IF((F6&gt;0),ROUND((101+1000*(LOG10($F$4)-LOG10(F6)))*$A$1,0),0)</f>
        <v>0</v>
      </c>
      <c r="L6" s="50">
        <f aca="true" t="shared" si="4" ref="L6:L31">IF((G6&gt;0),ROUND((101+1000*(LOG10($G$4)-LOG10(G6)))*$A$1,0),0)</f>
        <v>1430</v>
      </c>
      <c r="M6" s="51">
        <f aca="true" t="shared" si="5" ref="M6:M31">SUM(LARGE(H6:L6,1),LARGE(H6:L6,2),LARGE(H6:L6,3))</f>
        <v>7946</v>
      </c>
    </row>
    <row r="7" spans="1:14" ht="12.75">
      <c r="A7" s="23">
        <v>2</v>
      </c>
      <c r="B7" s="52" t="s">
        <v>51</v>
      </c>
      <c r="C7" s="47"/>
      <c r="D7" s="48">
        <v>2</v>
      </c>
      <c r="E7" s="48"/>
      <c r="F7" s="48"/>
      <c r="G7" s="48">
        <v>1</v>
      </c>
      <c r="H7" s="49">
        <f t="shared" si="0"/>
        <v>0</v>
      </c>
      <c r="I7" s="50">
        <f t="shared" si="1"/>
        <v>3303</v>
      </c>
      <c r="J7" s="50">
        <f t="shared" si="2"/>
        <v>0</v>
      </c>
      <c r="K7" s="50">
        <f t="shared" si="3"/>
        <v>0</v>
      </c>
      <c r="L7" s="50">
        <f t="shared" si="4"/>
        <v>4139</v>
      </c>
      <c r="M7" s="51">
        <f t="shared" si="5"/>
        <v>7442</v>
      </c>
      <c r="N7" t="s">
        <v>11</v>
      </c>
    </row>
    <row r="8" spans="1:13" ht="12.75">
      <c r="A8" s="23">
        <v>3</v>
      </c>
      <c r="B8" s="53" t="s">
        <v>52</v>
      </c>
      <c r="C8" s="47"/>
      <c r="D8" s="48"/>
      <c r="E8" s="48">
        <v>1</v>
      </c>
      <c r="F8" s="48"/>
      <c r="G8" s="48">
        <v>2</v>
      </c>
      <c r="H8" s="49">
        <f t="shared" si="0"/>
        <v>0</v>
      </c>
      <c r="I8" s="50">
        <f t="shared" si="1"/>
        <v>0</v>
      </c>
      <c r="J8" s="50">
        <f t="shared" si="2"/>
        <v>3741</v>
      </c>
      <c r="K8" s="50">
        <f t="shared" si="3"/>
        <v>0</v>
      </c>
      <c r="L8" s="50">
        <f t="shared" si="4"/>
        <v>3236</v>
      </c>
      <c r="M8" s="51">
        <f t="shared" si="5"/>
        <v>6977</v>
      </c>
    </row>
    <row r="9" spans="1:13" ht="12.75">
      <c r="A9" s="23">
        <v>4</v>
      </c>
      <c r="B9" s="52" t="s">
        <v>21</v>
      </c>
      <c r="C9" s="47"/>
      <c r="D9" s="48">
        <v>6</v>
      </c>
      <c r="E9" s="48">
        <v>2</v>
      </c>
      <c r="F9" s="48"/>
      <c r="G9" s="48">
        <v>6</v>
      </c>
      <c r="H9" s="49">
        <f t="shared" si="0"/>
        <v>0</v>
      </c>
      <c r="I9" s="50">
        <f t="shared" si="1"/>
        <v>1872</v>
      </c>
      <c r="J9" s="50">
        <f t="shared" si="2"/>
        <v>2838</v>
      </c>
      <c r="K9" s="50">
        <f t="shared" si="3"/>
        <v>0</v>
      </c>
      <c r="L9" s="50">
        <f t="shared" si="4"/>
        <v>1805</v>
      </c>
      <c r="M9" s="51">
        <f t="shared" si="5"/>
        <v>6515</v>
      </c>
    </row>
    <row r="10" spans="1:13" ht="12.75">
      <c r="A10" s="23">
        <v>5</v>
      </c>
      <c r="B10" s="53" t="s">
        <v>53</v>
      </c>
      <c r="C10" s="47"/>
      <c r="D10" s="48">
        <v>3</v>
      </c>
      <c r="E10" s="48"/>
      <c r="F10" s="48"/>
      <c r="G10" s="48">
        <v>5</v>
      </c>
      <c r="H10" s="49">
        <f t="shared" si="0"/>
        <v>0</v>
      </c>
      <c r="I10" s="50">
        <f t="shared" si="1"/>
        <v>2775</v>
      </c>
      <c r="J10" s="50">
        <f t="shared" si="2"/>
        <v>0</v>
      </c>
      <c r="K10" s="50">
        <f t="shared" si="3"/>
        <v>0</v>
      </c>
      <c r="L10" s="50">
        <f t="shared" si="4"/>
        <v>2042</v>
      </c>
      <c r="M10" s="51">
        <f t="shared" si="5"/>
        <v>4817</v>
      </c>
    </row>
    <row r="11" spans="1:13" ht="12.75">
      <c r="A11" s="23">
        <v>6</v>
      </c>
      <c r="B11" s="52" t="s">
        <v>24</v>
      </c>
      <c r="C11" s="47"/>
      <c r="D11" s="48">
        <v>9</v>
      </c>
      <c r="E11" s="48">
        <v>4</v>
      </c>
      <c r="F11" s="48"/>
      <c r="G11" s="48">
        <v>10</v>
      </c>
      <c r="H11" s="49">
        <f t="shared" si="0"/>
        <v>0</v>
      </c>
      <c r="I11" s="50">
        <f t="shared" si="1"/>
        <v>1343</v>
      </c>
      <c r="J11" s="50">
        <f t="shared" si="2"/>
        <v>1935</v>
      </c>
      <c r="K11" s="50">
        <f t="shared" si="3"/>
        <v>0</v>
      </c>
      <c r="L11" s="50">
        <f t="shared" si="4"/>
        <v>1139</v>
      </c>
      <c r="M11" s="51">
        <f t="shared" si="5"/>
        <v>4417</v>
      </c>
    </row>
    <row r="12" spans="1:13" ht="12.75">
      <c r="A12" s="23">
        <v>7</v>
      </c>
      <c r="B12" s="53" t="s">
        <v>54</v>
      </c>
      <c r="C12" s="47"/>
      <c r="D12" s="48">
        <v>8</v>
      </c>
      <c r="E12" s="48"/>
      <c r="F12" s="48"/>
      <c r="G12" s="48">
        <v>3</v>
      </c>
      <c r="H12" s="49">
        <f t="shared" si="0"/>
        <v>0</v>
      </c>
      <c r="I12" s="50">
        <f t="shared" si="1"/>
        <v>1497</v>
      </c>
      <c r="J12" s="50">
        <f t="shared" si="2"/>
        <v>0</v>
      </c>
      <c r="K12" s="50">
        <f t="shared" si="3"/>
        <v>0</v>
      </c>
      <c r="L12" s="50">
        <f t="shared" si="4"/>
        <v>2708</v>
      </c>
      <c r="M12" s="51">
        <f t="shared" si="5"/>
        <v>4205</v>
      </c>
    </row>
    <row r="13" spans="1:13" ht="12.75">
      <c r="A13" s="23">
        <v>8</v>
      </c>
      <c r="B13" s="52" t="s">
        <v>55</v>
      </c>
      <c r="C13" s="54"/>
      <c r="D13" s="55">
        <v>7</v>
      </c>
      <c r="E13" s="55"/>
      <c r="F13" s="55"/>
      <c r="G13" s="55">
        <v>4</v>
      </c>
      <c r="H13" s="49">
        <f t="shared" si="0"/>
        <v>0</v>
      </c>
      <c r="I13" s="50">
        <f t="shared" si="1"/>
        <v>1671</v>
      </c>
      <c r="J13" s="50">
        <f t="shared" si="2"/>
        <v>0</v>
      </c>
      <c r="K13" s="50">
        <f t="shared" si="3"/>
        <v>0</v>
      </c>
      <c r="L13" s="50">
        <f t="shared" si="4"/>
        <v>2333</v>
      </c>
      <c r="M13" s="51">
        <f t="shared" si="5"/>
        <v>4004</v>
      </c>
    </row>
    <row r="14" spans="1:13" ht="12.75">
      <c r="A14" s="23">
        <v>9</v>
      </c>
      <c r="B14" s="53" t="s">
        <v>47</v>
      </c>
      <c r="C14" s="47"/>
      <c r="D14" s="48">
        <v>13</v>
      </c>
      <c r="E14" s="48">
        <v>6</v>
      </c>
      <c r="F14" s="48"/>
      <c r="G14" s="48">
        <v>12</v>
      </c>
      <c r="H14" s="49">
        <f t="shared" si="0"/>
        <v>0</v>
      </c>
      <c r="I14" s="50">
        <f t="shared" si="1"/>
        <v>864</v>
      </c>
      <c r="J14" s="50">
        <f t="shared" si="2"/>
        <v>1407</v>
      </c>
      <c r="K14" s="50">
        <f t="shared" si="3"/>
        <v>0</v>
      </c>
      <c r="L14" s="50">
        <f t="shared" si="4"/>
        <v>902</v>
      </c>
      <c r="M14" s="51">
        <f t="shared" si="5"/>
        <v>3173</v>
      </c>
    </row>
    <row r="15" spans="1:13" ht="12.75">
      <c r="A15" s="23">
        <v>10</v>
      </c>
      <c r="B15" s="52" t="s">
        <v>56</v>
      </c>
      <c r="C15" s="47"/>
      <c r="D15" s="48">
        <v>10</v>
      </c>
      <c r="E15" s="48">
        <v>8</v>
      </c>
      <c r="F15" s="48"/>
      <c r="G15" s="48">
        <v>14</v>
      </c>
      <c r="H15" s="49">
        <f t="shared" si="0"/>
        <v>0</v>
      </c>
      <c r="I15" s="50">
        <f t="shared" si="1"/>
        <v>1206</v>
      </c>
      <c r="J15" s="50">
        <f t="shared" si="2"/>
        <v>1032</v>
      </c>
      <c r="K15" s="50">
        <f t="shared" si="3"/>
        <v>0</v>
      </c>
      <c r="L15" s="50">
        <f t="shared" si="4"/>
        <v>701</v>
      </c>
      <c r="M15" s="51">
        <f t="shared" si="5"/>
        <v>2939</v>
      </c>
    </row>
    <row r="16" spans="1:13" ht="12.75">
      <c r="A16" s="23">
        <v>11</v>
      </c>
      <c r="B16" s="56" t="s">
        <v>57</v>
      </c>
      <c r="C16" s="47"/>
      <c r="D16" s="48"/>
      <c r="E16" s="48">
        <v>5</v>
      </c>
      <c r="F16" s="48"/>
      <c r="G16" s="48">
        <v>9</v>
      </c>
      <c r="H16" s="49">
        <f t="shared" si="0"/>
        <v>0</v>
      </c>
      <c r="I16" s="50">
        <f t="shared" si="1"/>
        <v>0</v>
      </c>
      <c r="J16" s="50">
        <f t="shared" si="2"/>
        <v>1644</v>
      </c>
      <c r="K16" s="50">
        <f t="shared" si="3"/>
        <v>0</v>
      </c>
      <c r="L16" s="50">
        <f t="shared" si="4"/>
        <v>1277</v>
      </c>
      <c r="M16" s="51">
        <f t="shared" si="5"/>
        <v>2921</v>
      </c>
    </row>
    <row r="17" spans="1:13" ht="12.75">
      <c r="A17" s="23">
        <v>12</v>
      </c>
      <c r="B17" s="52" t="s">
        <v>58</v>
      </c>
      <c r="C17" s="47"/>
      <c r="D17" s="48">
        <v>18</v>
      </c>
      <c r="E17" s="48">
        <v>7</v>
      </c>
      <c r="F17" s="48"/>
      <c r="G17" s="48">
        <v>13</v>
      </c>
      <c r="H17" s="49">
        <f t="shared" si="0"/>
        <v>0</v>
      </c>
      <c r="I17" s="50">
        <f t="shared" si="1"/>
        <v>440</v>
      </c>
      <c r="J17" s="50">
        <f t="shared" si="2"/>
        <v>1206</v>
      </c>
      <c r="K17" s="50">
        <f t="shared" si="3"/>
        <v>0</v>
      </c>
      <c r="L17" s="50">
        <f t="shared" si="4"/>
        <v>797</v>
      </c>
      <c r="M17" s="51">
        <f t="shared" si="5"/>
        <v>2443</v>
      </c>
    </row>
    <row r="18" spans="1:13" ht="12.75">
      <c r="A18" s="23">
        <v>13</v>
      </c>
      <c r="B18" s="53" t="s">
        <v>59</v>
      </c>
      <c r="C18" s="47"/>
      <c r="D18" s="48">
        <v>4</v>
      </c>
      <c r="E18" s="48"/>
      <c r="F18" s="48"/>
      <c r="G18" s="48"/>
      <c r="H18" s="49">
        <f t="shared" si="0"/>
        <v>0</v>
      </c>
      <c r="I18" s="50">
        <f t="shared" si="1"/>
        <v>2400</v>
      </c>
      <c r="J18" s="50">
        <f t="shared" si="2"/>
        <v>0</v>
      </c>
      <c r="K18" s="50">
        <f t="shared" si="3"/>
        <v>0</v>
      </c>
      <c r="L18" s="50">
        <f t="shared" si="4"/>
        <v>0</v>
      </c>
      <c r="M18" s="51">
        <f t="shared" si="5"/>
        <v>2400</v>
      </c>
    </row>
    <row r="19" spans="1:13" ht="12.75">
      <c r="A19" s="23">
        <v>14</v>
      </c>
      <c r="B19" s="57" t="s">
        <v>60</v>
      </c>
      <c r="C19" s="47"/>
      <c r="D19" s="48">
        <v>17</v>
      </c>
      <c r="E19" s="48"/>
      <c r="F19" s="48"/>
      <c r="G19" s="48">
        <v>7</v>
      </c>
      <c r="H19" s="49">
        <f t="shared" si="0"/>
        <v>0</v>
      </c>
      <c r="I19" s="50">
        <f t="shared" si="1"/>
        <v>515</v>
      </c>
      <c r="J19" s="50">
        <f t="shared" si="2"/>
        <v>0</v>
      </c>
      <c r="K19" s="50">
        <f t="shared" si="3"/>
        <v>0</v>
      </c>
      <c r="L19" s="50">
        <f t="shared" si="4"/>
        <v>1604</v>
      </c>
      <c r="M19" s="51">
        <f t="shared" si="5"/>
        <v>2119</v>
      </c>
    </row>
    <row r="20" spans="1:13" ht="12.75">
      <c r="A20" s="23">
        <v>15</v>
      </c>
      <c r="B20" s="53" t="s">
        <v>61</v>
      </c>
      <c r="C20" s="47"/>
      <c r="D20" s="48">
        <v>5</v>
      </c>
      <c r="E20" s="48"/>
      <c r="F20" s="48"/>
      <c r="G20" s="48"/>
      <c r="H20" s="49">
        <f t="shared" si="0"/>
        <v>0</v>
      </c>
      <c r="I20" s="50">
        <f t="shared" si="1"/>
        <v>2109</v>
      </c>
      <c r="J20" s="50">
        <f t="shared" si="2"/>
        <v>0</v>
      </c>
      <c r="K20" s="50">
        <f t="shared" si="3"/>
        <v>0</v>
      </c>
      <c r="L20" s="50">
        <f t="shared" si="4"/>
        <v>0</v>
      </c>
      <c r="M20" s="51">
        <f t="shared" si="5"/>
        <v>2109</v>
      </c>
    </row>
    <row r="21" spans="1:13" ht="12.75">
      <c r="A21" s="23">
        <v>16</v>
      </c>
      <c r="B21" s="52" t="s">
        <v>62</v>
      </c>
      <c r="C21" s="47"/>
      <c r="D21" s="48">
        <v>11</v>
      </c>
      <c r="E21" s="48"/>
      <c r="F21" s="48"/>
      <c r="G21" s="48">
        <v>11</v>
      </c>
      <c r="H21" s="49">
        <f t="shared" si="0"/>
        <v>0</v>
      </c>
      <c r="I21" s="50">
        <f t="shared" si="1"/>
        <v>1082</v>
      </c>
      <c r="J21" s="50">
        <f t="shared" si="2"/>
        <v>0</v>
      </c>
      <c r="K21" s="50">
        <f t="shared" si="3"/>
        <v>0</v>
      </c>
      <c r="L21" s="50">
        <f t="shared" si="4"/>
        <v>1015</v>
      </c>
      <c r="M21" s="51">
        <f t="shared" si="5"/>
        <v>2097</v>
      </c>
    </row>
    <row r="22" spans="1:13" ht="12.75">
      <c r="A22" s="23">
        <v>17</v>
      </c>
      <c r="B22" s="53" t="s">
        <v>63</v>
      </c>
      <c r="C22" s="47"/>
      <c r="D22" s="48">
        <v>15</v>
      </c>
      <c r="E22" s="48">
        <v>9</v>
      </c>
      <c r="F22" s="48"/>
      <c r="G22" s="48">
        <v>16</v>
      </c>
      <c r="H22" s="49">
        <f t="shared" si="0"/>
        <v>0</v>
      </c>
      <c r="I22" s="50">
        <f t="shared" si="1"/>
        <v>678</v>
      </c>
      <c r="J22" s="50">
        <f t="shared" si="2"/>
        <v>879</v>
      </c>
      <c r="K22" s="50">
        <f t="shared" si="3"/>
        <v>0</v>
      </c>
      <c r="L22" s="50">
        <f t="shared" si="4"/>
        <v>527</v>
      </c>
      <c r="M22" s="51">
        <f t="shared" si="5"/>
        <v>2084</v>
      </c>
    </row>
    <row r="23" spans="1:13" ht="12.75">
      <c r="A23" s="23">
        <v>18</v>
      </c>
      <c r="B23" s="57" t="s">
        <v>64</v>
      </c>
      <c r="C23" s="47"/>
      <c r="D23" s="48">
        <v>14</v>
      </c>
      <c r="E23" s="48">
        <v>10</v>
      </c>
      <c r="F23" s="48"/>
      <c r="G23" s="48">
        <v>17</v>
      </c>
      <c r="H23" s="49">
        <f t="shared" si="0"/>
        <v>0</v>
      </c>
      <c r="I23" s="50">
        <f t="shared" si="1"/>
        <v>768</v>
      </c>
      <c r="J23" s="50">
        <f t="shared" si="2"/>
        <v>741</v>
      </c>
      <c r="K23" s="50">
        <f t="shared" si="3"/>
        <v>0</v>
      </c>
      <c r="L23" s="50">
        <f t="shared" si="4"/>
        <v>448</v>
      </c>
      <c r="M23" s="51">
        <f t="shared" si="5"/>
        <v>1957</v>
      </c>
    </row>
    <row r="24" spans="1:13" ht="12.75">
      <c r="A24" s="23">
        <v>19</v>
      </c>
      <c r="B24" s="53" t="s">
        <v>65</v>
      </c>
      <c r="C24" s="47"/>
      <c r="D24" s="48">
        <v>12</v>
      </c>
      <c r="E24" s="48"/>
      <c r="F24" s="48"/>
      <c r="G24" s="48">
        <v>18</v>
      </c>
      <c r="H24" s="49">
        <f t="shared" si="0"/>
        <v>0</v>
      </c>
      <c r="I24" s="50">
        <f t="shared" si="1"/>
        <v>969</v>
      </c>
      <c r="J24" s="50">
        <f t="shared" si="2"/>
        <v>0</v>
      </c>
      <c r="K24" s="50">
        <f t="shared" si="3"/>
        <v>0</v>
      </c>
      <c r="L24" s="50">
        <f t="shared" si="4"/>
        <v>373</v>
      </c>
      <c r="M24" s="51">
        <f t="shared" si="5"/>
        <v>1342</v>
      </c>
    </row>
    <row r="25" spans="1:13" ht="12.75">
      <c r="A25" s="23">
        <v>20</v>
      </c>
      <c r="B25" s="57" t="s">
        <v>66</v>
      </c>
      <c r="C25" s="47"/>
      <c r="D25" s="48">
        <v>16</v>
      </c>
      <c r="E25" s="48"/>
      <c r="F25" s="48"/>
      <c r="G25" s="48">
        <v>15</v>
      </c>
      <c r="H25" s="49">
        <f t="shared" si="0"/>
        <v>0</v>
      </c>
      <c r="I25" s="50">
        <f t="shared" si="1"/>
        <v>594</v>
      </c>
      <c r="J25" s="50">
        <f t="shared" si="2"/>
        <v>0</v>
      </c>
      <c r="K25" s="50">
        <f t="shared" si="3"/>
        <v>0</v>
      </c>
      <c r="L25" s="50">
        <f t="shared" si="4"/>
        <v>611</v>
      </c>
      <c r="M25" s="51">
        <f t="shared" si="5"/>
        <v>1205</v>
      </c>
    </row>
    <row r="26" spans="1:13" ht="12.75">
      <c r="A26" s="23">
        <v>21</v>
      </c>
      <c r="B26" s="56" t="s">
        <v>44</v>
      </c>
      <c r="C26" s="47"/>
      <c r="D26" s="48"/>
      <c r="E26" s="48">
        <v>12</v>
      </c>
      <c r="F26" s="48"/>
      <c r="G26" s="48">
        <v>19</v>
      </c>
      <c r="H26" s="49">
        <f t="shared" si="0"/>
        <v>0</v>
      </c>
      <c r="I26" s="50">
        <f t="shared" si="1"/>
        <v>0</v>
      </c>
      <c r="J26" s="50">
        <f t="shared" si="2"/>
        <v>504</v>
      </c>
      <c r="K26" s="50">
        <f t="shared" si="3"/>
        <v>0</v>
      </c>
      <c r="L26" s="50">
        <f t="shared" si="4"/>
        <v>303</v>
      </c>
      <c r="M26" s="51">
        <f t="shared" si="5"/>
        <v>807</v>
      </c>
    </row>
    <row r="27" spans="1:13" ht="12.75">
      <c r="A27" s="23">
        <v>22</v>
      </c>
      <c r="B27" s="57" t="s">
        <v>32</v>
      </c>
      <c r="C27" s="47"/>
      <c r="D27" s="48"/>
      <c r="E27" s="48">
        <v>11</v>
      </c>
      <c r="F27" s="48"/>
      <c r="G27" s="48"/>
      <c r="H27" s="49">
        <f t="shared" si="0"/>
        <v>0</v>
      </c>
      <c r="I27" s="50">
        <f t="shared" si="1"/>
        <v>0</v>
      </c>
      <c r="J27" s="50">
        <f t="shared" si="2"/>
        <v>617</v>
      </c>
      <c r="K27" s="50">
        <f t="shared" si="3"/>
        <v>0</v>
      </c>
      <c r="L27" s="50">
        <f t="shared" si="4"/>
        <v>0</v>
      </c>
      <c r="M27" s="51">
        <f t="shared" si="5"/>
        <v>617</v>
      </c>
    </row>
    <row r="28" spans="1:13" ht="12.75">
      <c r="A28" s="23">
        <v>23</v>
      </c>
      <c r="B28" s="53" t="s">
        <v>67</v>
      </c>
      <c r="C28" s="47"/>
      <c r="D28" s="48"/>
      <c r="E28" s="48">
        <v>13</v>
      </c>
      <c r="F28" s="48"/>
      <c r="G28" s="48"/>
      <c r="H28" s="49">
        <f t="shared" si="0"/>
        <v>0</v>
      </c>
      <c r="I28" s="50">
        <f t="shared" si="1"/>
        <v>0</v>
      </c>
      <c r="J28" s="50">
        <f t="shared" si="2"/>
        <v>400</v>
      </c>
      <c r="K28" s="50">
        <f t="shared" si="3"/>
        <v>0</v>
      </c>
      <c r="L28" s="50">
        <f t="shared" si="4"/>
        <v>0</v>
      </c>
      <c r="M28" s="51">
        <f t="shared" si="5"/>
        <v>400</v>
      </c>
    </row>
    <row r="29" spans="1:256" s="8" customFormat="1" ht="12.75">
      <c r="A29" s="23">
        <v>24</v>
      </c>
      <c r="B29" s="52" t="s">
        <v>68</v>
      </c>
      <c r="C29" s="47"/>
      <c r="D29" s="48">
        <v>19</v>
      </c>
      <c r="E29" s="48"/>
      <c r="F29" s="48"/>
      <c r="G29" s="48"/>
      <c r="H29" s="49">
        <f t="shared" si="0"/>
        <v>0</v>
      </c>
      <c r="I29" s="50">
        <f t="shared" si="1"/>
        <v>370</v>
      </c>
      <c r="J29" s="50">
        <f t="shared" si="2"/>
        <v>0</v>
      </c>
      <c r="K29" s="50">
        <f t="shared" si="3"/>
        <v>0</v>
      </c>
      <c r="L29" s="50">
        <f t="shared" si="4"/>
        <v>0</v>
      </c>
      <c r="M29" s="51">
        <f t="shared" si="5"/>
        <v>370</v>
      </c>
      <c r="N29"/>
      <c r="IU29"/>
      <c r="IV29"/>
    </row>
    <row r="30" spans="1:13" ht="12.75">
      <c r="A30" s="23">
        <v>25</v>
      </c>
      <c r="B30" s="57" t="s">
        <v>32</v>
      </c>
      <c r="C30" s="47"/>
      <c r="D30" s="48">
        <v>20</v>
      </c>
      <c r="E30" s="48"/>
      <c r="F30" s="48"/>
      <c r="G30" s="48"/>
      <c r="H30" s="49">
        <f t="shared" si="0"/>
        <v>0</v>
      </c>
      <c r="I30" s="50">
        <f t="shared" si="1"/>
        <v>303</v>
      </c>
      <c r="J30" s="50">
        <f t="shared" si="2"/>
        <v>0</v>
      </c>
      <c r="K30" s="50">
        <f t="shared" si="3"/>
        <v>0</v>
      </c>
      <c r="L30" s="50">
        <f t="shared" si="4"/>
        <v>0</v>
      </c>
      <c r="M30" s="51">
        <f t="shared" si="5"/>
        <v>303</v>
      </c>
    </row>
    <row r="31" spans="1:13" ht="12.75">
      <c r="A31" s="58">
        <v>26</v>
      </c>
      <c r="B31" s="59" t="s">
        <v>34</v>
      </c>
      <c r="C31" s="60"/>
      <c r="D31" s="61"/>
      <c r="E31" s="60">
        <v>14</v>
      </c>
      <c r="F31" s="61"/>
      <c r="G31" s="60"/>
      <c r="H31" s="62">
        <f t="shared" si="0"/>
        <v>0</v>
      </c>
      <c r="I31" s="63">
        <f t="shared" si="1"/>
        <v>0</v>
      </c>
      <c r="J31" s="62">
        <f t="shared" si="2"/>
        <v>303</v>
      </c>
      <c r="K31" s="64">
        <f t="shared" si="3"/>
        <v>0</v>
      </c>
      <c r="L31" s="65">
        <f t="shared" si="4"/>
        <v>0</v>
      </c>
      <c r="M31" s="66">
        <f t="shared" si="5"/>
        <v>303</v>
      </c>
    </row>
  </sheetData>
  <sheetProtection/>
  <mergeCells count="1">
    <mergeCell ref="A3:B3"/>
  </mergeCells>
  <printOptions/>
  <pageMargins left="1.9645833333333333" right="0.30972222222222223" top="1.0965277777777778" bottom="0.9840277777777778" header="0.49236111111111114" footer="0.5118055555555556"/>
  <pageSetup horizontalDpi="300" verticalDpi="300" orientation="landscape" paperSize="9"/>
  <headerFooter alignWithMargins="0">
    <oddHeader>&amp;C&amp;14Regionální pohár Morava 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223538502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Zdeněk Vykydal</dc:creator>
  <cp:keywords/>
  <dc:description/>
  <cp:lastModifiedBy>Roman Hrubý</cp:lastModifiedBy>
  <cp:lastPrinted>2009-08-29T12:29:51Z</cp:lastPrinted>
  <dcterms:created xsi:type="dcterms:W3CDTF">1998-08-21T10:53:40Z</dcterms:created>
  <dcterms:modified xsi:type="dcterms:W3CDTF">2009-11-16T16:37:43Z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Informace ČWA - podzim</vt:lpwstr>
  </property>
  <property fmtid="{D5CDD505-2E9C-101B-9397-08002B2CF9AE}" pid="3" name="_AuthorEmail">
    <vt:lpwstr>raska@reinvest.cz</vt:lpwstr>
  </property>
  <property fmtid="{D5CDD505-2E9C-101B-9397-08002B2CF9AE}" pid="4" name="_AuthorEmailDisplayName">
    <vt:lpwstr>Ing. Marek Raška</vt:lpwstr>
  </property>
  <property fmtid="{D5CDD505-2E9C-101B-9397-08002B2CF9AE}" pid="5" name="_AdHocReviewCycleID">
    <vt:i4>-2061362358</vt:i4>
  </property>
  <property fmtid="{D5CDD505-2E9C-101B-9397-08002B2CF9AE}" pid="6" name="_ReviewingToolsShownOnce">
    <vt:lpwstr/>
  </property>
</Properties>
</file>