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-15" windowWidth="11535" windowHeight="10800"/>
  </bookViews>
  <sheets>
    <sheet name="Český pohár" sheetId="1" r:id="rId1"/>
    <sheet name="Pohár ČWA" sheetId="34" r:id="rId2"/>
    <sheet name="Regionální pohár Čechy" sheetId="23" r:id="rId3"/>
    <sheet name="Regionální pohár Morava" sheetId="24" r:id="rId4"/>
    <sheet name="171304-3C" sheetId="3" r:id="rId5"/>
    <sheet name="172120-7P" sheetId="9" r:id="rId6"/>
    <sheet name=" 172124-3M" sheetId="10" r:id="rId7"/>
    <sheet name="171803-7P" sheetId="25" r:id="rId8"/>
    <sheet name="172002-7P" sheetId="12" r:id="rId9"/>
    <sheet name="172136-3M" sheetId="13" r:id="rId10"/>
    <sheet name="171506-3C" sheetId="33" r:id="rId11"/>
    <sheet name="171507-3C" sheetId="26" r:id="rId12"/>
    <sheet name="171615-7P" sheetId="14" r:id="rId13"/>
    <sheet name=" 172156-7P" sheetId="15" r:id="rId14"/>
    <sheet name="  172208-3M" sheetId="28" r:id="rId15"/>
    <sheet name="171620-7P" sheetId="32" r:id="rId16"/>
    <sheet name="Members" sheetId="29" r:id="rId17"/>
    <sheet name="Categories" sheetId="30" r:id="rId18"/>
    <sheet name="List1" sheetId="31" r:id="rId19"/>
  </sheets>
  <definedNames>
    <definedName name="_xlnm._FilterDatabase" localSheetId="18" hidden="1">List1!$A$1:$D$191</definedName>
  </definedNames>
  <calcPr calcId="145621"/>
</workbook>
</file>

<file path=xl/calcChain.xml><?xml version="1.0" encoding="utf-8"?>
<calcChain xmlns="http://schemas.openxmlformats.org/spreadsheetml/2006/main">
  <c r="X37" i="34" l="1"/>
  <c r="W37" i="34"/>
  <c r="V37" i="34"/>
  <c r="U37" i="34"/>
  <c r="T37" i="34"/>
  <c r="S37" i="34"/>
  <c r="R37" i="34"/>
  <c r="Q37" i="34"/>
  <c r="P37" i="34"/>
  <c r="O37" i="34"/>
  <c r="X36" i="34"/>
  <c r="W36" i="34"/>
  <c r="V36" i="34"/>
  <c r="U36" i="34"/>
  <c r="T36" i="34"/>
  <c r="S36" i="34"/>
  <c r="R36" i="34"/>
  <c r="Q36" i="34"/>
  <c r="P36" i="34"/>
  <c r="O36" i="34"/>
  <c r="X35" i="34"/>
  <c r="W35" i="34"/>
  <c r="V35" i="34"/>
  <c r="U35" i="34"/>
  <c r="T35" i="34"/>
  <c r="S35" i="34"/>
  <c r="R35" i="34"/>
  <c r="Q35" i="34"/>
  <c r="P35" i="34"/>
  <c r="O35" i="34"/>
  <c r="X34" i="34"/>
  <c r="W34" i="34"/>
  <c r="V34" i="34"/>
  <c r="U34" i="34"/>
  <c r="T34" i="34"/>
  <c r="S34" i="34"/>
  <c r="R34" i="34"/>
  <c r="Q34" i="34"/>
  <c r="P34" i="34"/>
  <c r="O34" i="34"/>
  <c r="X33" i="34"/>
  <c r="W33" i="34"/>
  <c r="V33" i="34"/>
  <c r="U33" i="34"/>
  <c r="T33" i="34"/>
  <c r="S33" i="34"/>
  <c r="R33" i="34"/>
  <c r="Q33" i="34"/>
  <c r="P33" i="34"/>
  <c r="O33" i="34"/>
  <c r="X24" i="34"/>
  <c r="W24" i="34"/>
  <c r="V24" i="34"/>
  <c r="U24" i="34"/>
  <c r="T24" i="34"/>
  <c r="S24" i="34"/>
  <c r="R24" i="34"/>
  <c r="Q24" i="34"/>
  <c r="P24" i="34"/>
  <c r="O24" i="34"/>
  <c r="X32" i="34"/>
  <c r="W32" i="34"/>
  <c r="V32" i="34"/>
  <c r="U32" i="34"/>
  <c r="T32" i="34"/>
  <c r="S32" i="34"/>
  <c r="R32" i="34"/>
  <c r="Q32" i="34"/>
  <c r="P32" i="34"/>
  <c r="O32" i="34"/>
  <c r="X18" i="34"/>
  <c r="W18" i="34"/>
  <c r="V18" i="34"/>
  <c r="U18" i="34"/>
  <c r="T18" i="34"/>
  <c r="S18" i="34"/>
  <c r="R18" i="34"/>
  <c r="Q18" i="34"/>
  <c r="P18" i="34"/>
  <c r="O18" i="34"/>
  <c r="X9" i="34"/>
  <c r="W9" i="34"/>
  <c r="V9" i="34"/>
  <c r="U9" i="34"/>
  <c r="T9" i="34"/>
  <c r="S9" i="34"/>
  <c r="R9" i="34"/>
  <c r="Q9" i="34"/>
  <c r="P9" i="34"/>
  <c r="O9" i="34"/>
  <c r="X22" i="34"/>
  <c r="W22" i="34"/>
  <c r="V22" i="34"/>
  <c r="U22" i="34"/>
  <c r="T22" i="34"/>
  <c r="S22" i="34"/>
  <c r="R22" i="34"/>
  <c r="Q22" i="34"/>
  <c r="P22" i="34"/>
  <c r="O22" i="34"/>
  <c r="X23" i="34"/>
  <c r="W23" i="34"/>
  <c r="V23" i="34"/>
  <c r="U23" i="34"/>
  <c r="T23" i="34"/>
  <c r="S23" i="34"/>
  <c r="R23" i="34"/>
  <c r="Q23" i="34"/>
  <c r="P23" i="34"/>
  <c r="O23" i="34"/>
  <c r="X15" i="34"/>
  <c r="W15" i="34"/>
  <c r="V15" i="34"/>
  <c r="U15" i="34"/>
  <c r="T15" i="34"/>
  <c r="S15" i="34"/>
  <c r="R15" i="34"/>
  <c r="Q15" i="34"/>
  <c r="P15" i="34"/>
  <c r="O15" i="34"/>
  <c r="X25" i="34"/>
  <c r="W25" i="34"/>
  <c r="V25" i="34"/>
  <c r="U25" i="34"/>
  <c r="T25" i="34"/>
  <c r="S25" i="34"/>
  <c r="R25" i="34"/>
  <c r="Q25" i="34"/>
  <c r="P25" i="34"/>
  <c r="O25" i="34"/>
  <c r="X19" i="34"/>
  <c r="W19" i="34"/>
  <c r="V19" i="34"/>
  <c r="U19" i="34"/>
  <c r="T19" i="34"/>
  <c r="S19" i="34"/>
  <c r="R19" i="34"/>
  <c r="Q19" i="34"/>
  <c r="P19" i="34"/>
  <c r="O19" i="34"/>
  <c r="X30" i="34"/>
  <c r="W30" i="34"/>
  <c r="V30" i="34"/>
  <c r="U30" i="34"/>
  <c r="T30" i="34"/>
  <c r="S30" i="34"/>
  <c r="R30" i="34"/>
  <c r="Q30" i="34"/>
  <c r="P30" i="34"/>
  <c r="O30" i="34"/>
  <c r="X11" i="34"/>
  <c r="W11" i="34"/>
  <c r="V11" i="34"/>
  <c r="U11" i="34"/>
  <c r="T11" i="34"/>
  <c r="S11" i="34"/>
  <c r="R11" i="34"/>
  <c r="Q11" i="34"/>
  <c r="P11" i="34"/>
  <c r="O11" i="34"/>
  <c r="X16" i="34"/>
  <c r="W16" i="34"/>
  <c r="V16" i="34"/>
  <c r="U16" i="34"/>
  <c r="T16" i="34"/>
  <c r="S16" i="34"/>
  <c r="R16" i="34"/>
  <c r="Q16" i="34"/>
  <c r="P16" i="34"/>
  <c r="O16" i="34"/>
  <c r="X14" i="34"/>
  <c r="W14" i="34"/>
  <c r="V14" i="34"/>
  <c r="U14" i="34"/>
  <c r="T14" i="34"/>
  <c r="S14" i="34"/>
  <c r="R14" i="34"/>
  <c r="Q14" i="34"/>
  <c r="P14" i="34"/>
  <c r="O14" i="34"/>
  <c r="X13" i="34"/>
  <c r="W13" i="34"/>
  <c r="V13" i="34"/>
  <c r="U13" i="34"/>
  <c r="T13" i="34"/>
  <c r="S13" i="34"/>
  <c r="R13" i="34"/>
  <c r="Q13" i="34"/>
  <c r="P13" i="34"/>
  <c r="O13" i="34"/>
  <c r="X10" i="34"/>
  <c r="W10" i="34"/>
  <c r="V10" i="34"/>
  <c r="U10" i="34"/>
  <c r="T10" i="34"/>
  <c r="S10" i="34"/>
  <c r="R10" i="34"/>
  <c r="Q10" i="34"/>
  <c r="P10" i="34"/>
  <c r="O10" i="34"/>
  <c r="X17" i="34"/>
  <c r="W17" i="34"/>
  <c r="V17" i="34"/>
  <c r="U17" i="34"/>
  <c r="T17" i="34"/>
  <c r="S17" i="34"/>
  <c r="R17" i="34"/>
  <c r="Q17" i="34"/>
  <c r="P17" i="34"/>
  <c r="O17" i="34"/>
  <c r="X28" i="34"/>
  <c r="W28" i="34"/>
  <c r="V28" i="34"/>
  <c r="U28" i="34"/>
  <c r="T28" i="34"/>
  <c r="S28" i="34"/>
  <c r="R28" i="34"/>
  <c r="Q28" i="34"/>
  <c r="P28" i="34"/>
  <c r="O28" i="34"/>
  <c r="X29" i="34"/>
  <c r="W29" i="34"/>
  <c r="V29" i="34"/>
  <c r="U29" i="34"/>
  <c r="T29" i="34"/>
  <c r="S29" i="34"/>
  <c r="R29" i="34"/>
  <c r="Q29" i="34"/>
  <c r="P29" i="34"/>
  <c r="O29" i="34"/>
  <c r="X8" i="34"/>
  <c r="W8" i="34"/>
  <c r="V8" i="34"/>
  <c r="U8" i="34"/>
  <c r="T8" i="34"/>
  <c r="S8" i="34"/>
  <c r="R8" i="34"/>
  <c r="Q8" i="34"/>
  <c r="P8" i="34"/>
  <c r="O8" i="34"/>
  <c r="X20" i="34"/>
  <c r="W20" i="34"/>
  <c r="V20" i="34"/>
  <c r="U20" i="34"/>
  <c r="T20" i="34"/>
  <c r="S20" i="34"/>
  <c r="R20" i="34"/>
  <c r="Q20" i="34"/>
  <c r="P20" i="34"/>
  <c r="O20" i="34"/>
  <c r="X12" i="34"/>
  <c r="W12" i="34"/>
  <c r="V12" i="34"/>
  <c r="U12" i="34"/>
  <c r="T12" i="34"/>
  <c r="S12" i="34"/>
  <c r="R12" i="34"/>
  <c r="Q12" i="34"/>
  <c r="P12" i="34"/>
  <c r="O12" i="34"/>
  <c r="X27" i="34"/>
  <c r="W27" i="34"/>
  <c r="V27" i="34"/>
  <c r="U27" i="34"/>
  <c r="T27" i="34"/>
  <c r="S27" i="34"/>
  <c r="R27" i="34"/>
  <c r="Q27" i="34"/>
  <c r="P27" i="34"/>
  <c r="O27" i="34"/>
  <c r="X21" i="34"/>
  <c r="W21" i="34"/>
  <c r="V21" i="34"/>
  <c r="U21" i="34"/>
  <c r="T21" i="34"/>
  <c r="S21" i="34"/>
  <c r="R21" i="34"/>
  <c r="Q21" i="34"/>
  <c r="P21" i="34"/>
  <c r="O21" i="34"/>
  <c r="X26" i="34"/>
  <c r="W26" i="34"/>
  <c r="V26" i="34"/>
  <c r="U26" i="34"/>
  <c r="T26" i="34"/>
  <c r="S26" i="34"/>
  <c r="R26" i="34"/>
  <c r="Q26" i="34"/>
  <c r="P26" i="34"/>
  <c r="O26" i="34"/>
  <c r="X31" i="34"/>
  <c r="W31" i="34"/>
  <c r="V31" i="34"/>
  <c r="U31" i="34"/>
  <c r="T31" i="34"/>
  <c r="S31" i="34"/>
  <c r="R31" i="34"/>
  <c r="Q31" i="34"/>
  <c r="P31" i="34"/>
  <c r="O31" i="34"/>
  <c r="X7" i="34"/>
  <c r="W7" i="34"/>
  <c r="V7" i="34"/>
  <c r="U7" i="34"/>
  <c r="T7" i="34"/>
  <c r="S7" i="34"/>
  <c r="R7" i="34"/>
  <c r="Q7" i="34"/>
  <c r="P7" i="34"/>
  <c r="O7" i="34"/>
  <c r="X5" i="34"/>
  <c r="Y33" i="34" l="1"/>
  <c r="Y26" i="34"/>
  <c r="Y20" i="34"/>
  <c r="Y16" i="34"/>
  <c r="Y25" i="34"/>
  <c r="Y9" i="34"/>
  <c r="Y21" i="34"/>
  <c r="Y8" i="34"/>
  <c r="Y10" i="34"/>
  <c r="Y11" i="34"/>
  <c r="Y15" i="34"/>
  <c r="Y18" i="34"/>
  <c r="Y34" i="34"/>
  <c r="Y7" i="34"/>
  <c r="Y30" i="34"/>
  <c r="Y13" i="34"/>
  <c r="Y27" i="34"/>
  <c r="Y29" i="34"/>
  <c r="Y23" i="34"/>
  <c r="Y32" i="34"/>
  <c r="Y35" i="34"/>
  <c r="Y31" i="34"/>
  <c r="Y12" i="34"/>
  <c r="Y28" i="34"/>
  <c r="Y14" i="34"/>
  <c r="Y19" i="34"/>
  <c r="Y22" i="34"/>
  <c r="Y24" i="34"/>
  <c r="Y36" i="34"/>
  <c r="Y17" i="34"/>
  <c r="Y37" i="34"/>
  <c r="X17" i="1"/>
  <c r="W17" i="1"/>
  <c r="V17" i="1"/>
  <c r="U17" i="1"/>
  <c r="T17" i="1"/>
  <c r="S17" i="1"/>
  <c r="R17" i="1"/>
  <c r="Q17" i="1"/>
  <c r="P17" i="1"/>
  <c r="O17" i="1"/>
  <c r="Y17" i="1" l="1"/>
  <c r="X35" i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19" i="1"/>
  <c r="W19" i="1"/>
  <c r="V19" i="1"/>
  <c r="U19" i="1"/>
  <c r="T19" i="1"/>
  <c r="S19" i="1"/>
  <c r="R19" i="1"/>
  <c r="Q19" i="1"/>
  <c r="P19" i="1"/>
  <c r="O19" i="1"/>
  <c r="X15" i="24"/>
  <c r="W15" i="24"/>
  <c r="V15" i="24"/>
  <c r="U15" i="24"/>
  <c r="T15" i="24"/>
  <c r="S15" i="24"/>
  <c r="R15" i="24"/>
  <c r="Q15" i="24"/>
  <c r="P15" i="24"/>
  <c r="O15" i="24"/>
  <c r="X10" i="24"/>
  <c r="W10" i="24"/>
  <c r="V10" i="24"/>
  <c r="U10" i="24"/>
  <c r="T10" i="24"/>
  <c r="S10" i="24"/>
  <c r="R10" i="24"/>
  <c r="Q10" i="24"/>
  <c r="P10" i="24"/>
  <c r="O10" i="24"/>
  <c r="X7" i="24"/>
  <c r="W7" i="24"/>
  <c r="V7" i="24"/>
  <c r="U7" i="24"/>
  <c r="T7" i="24"/>
  <c r="S7" i="24"/>
  <c r="R7" i="24"/>
  <c r="Q7" i="24"/>
  <c r="P7" i="24"/>
  <c r="O7" i="24"/>
  <c r="X19" i="24"/>
  <c r="W19" i="24"/>
  <c r="V19" i="24"/>
  <c r="U19" i="24"/>
  <c r="T19" i="24"/>
  <c r="S19" i="24"/>
  <c r="R19" i="24"/>
  <c r="Q19" i="24"/>
  <c r="P19" i="24"/>
  <c r="O19" i="24"/>
  <c r="X9" i="24"/>
  <c r="W9" i="24"/>
  <c r="V9" i="24"/>
  <c r="U9" i="24"/>
  <c r="T9" i="24"/>
  <c r="S9" i="24"/>
  <c r="R9" i="24"/>
  <c r="Q9" i="24"/>
  <c r="P9" i="24"/>
  <c r="O9" i="24"/>
  <c r="X25" i="24"/>
  <c r="W25" i="24"/>
  <c r="V25" i="24"/>
  <c r="U25" i="24"/>
  <c r="T25" i="24"/>
  <c r="S25" i="24"/>
  <c r="R25" i="24"/>
  <c r="Q25" i="24"/>
  <c r="P25" i="24"/>
  <c r="O25" i="24"/>
  <c r="X12" i="24"/>
  <c r="W12" i="24"/>
  <c r="V12" i="24"/>
  <c r="U12" i="24"/>
  <c r="T12" i="24"/>
  <c r="S12" i="24"/>
  <c r="R12" i="24"/>
  <c r="Q12" i="24"/>
  <c r="P12" i="24"/>
  <c r="O12" i="24"/>
  <c r="X26" i="24"/>
  <c r="W26" i="24"/>
  <c r="V26" i="24"/>
  <c r="U26" i="24"/>
  <c r="T26" i="24"/>
  <c r="S26" i="24"/>
  <c r="R26" i="24"/>
  <c r="Q26" i="24"/>
  <c r="P26" i="24"/>
  <c r="O26" i="24"/>
  <c r="X29" i="24"/>
  <c r="W29" i="24"/>
  <c r="V29" i="24"/>
  <c r="U29" i="24"/>
  <c r="T29" i="24"/>
  <c r="S29" i="24"/>
  <c r="R29" i="24"/>
  <c r="Q29" i="24"/>
  <c r="P29" i="24"/>
  <c r="O29" i="24"/>
  <c r="X21" i="24"/>
  <c r="W21" i="24"/>
  <c r="V21" i="24"/>
  <c r="U21" i="24"/>
  <c r="T21" i="24"/>
  <c r="S21" i="24"/>
  <c r="R21" i="24"/>
  <c r="Q21" i="24"/>
  <c r="P21" i="24"/>
  <c r="O21" i="24"/>
  <c r="X13" i="24"/>
  <c r="W13" i="24"/>
  <c r="V13" i="24"/>
  <c r="U13" i="24"/>
  <c r="T13" i="24"/>
  <c r="S13" i="24"/>
  <c r="R13" i="24"/>
  <c r="Q13" i="24"/>
  <c r="P13" i="24"/>
  <c r="O13" i="24"/>
  <c r="X23" i="24"/>
  <c r="W23" i="24"/>
  <c r="V23" i="24"/>
  <c r="U23" i="24"/>
  <c r="T23" i="24"/>
  <c r="S23" i="24"/>
  <c r="R23" i="24"/>
  <c r="Q23" i="24"/>
  <c r="P23" i="24"/>
  <c r="O23" i="24"/>
  <c r="X11" i="24"/>
  <c r="W11" i="24"/>
  <c r="V11" i="24"/>
  <c r="U11" i="24"/>
  <c r="T11" i="24"/>
  <c r="S11" i="24"/>
  <c r="R11" i="24"/>
  <c r="Q11" i="24"/>
  <c r="P11" i="24"/>
  <c r="O11" i="24"/>
  <c r="X14" i="24"/>
  <c r="W14" i="24"/>
  <c r="V14" i="24"/>
  <c r="U14" i="24"/>
  <c r="T14" i="24"/>
  <c r="S14" i="24"/>
  <c r="R14" i="24"/>
  <c r="Q14" i="24"/>
  <c r="P14" i="24"/>
  <c r="O14" i="24"/>
  <c r="X27" i="24"/>
  <c r="W27" i="24"/>
  <c r="V27" i="24"/>
  <c r="U27" i="24"/>
  <c r="T27" i="24"/>
  <c r="S27" i="24"/>
  <c r="R27" i="24"/>
  <c r="Q27" i="24"/>
  <c r="P27" i="24"/>
  <c r="O27" i="24"/>
  <c r="X24" i="24"/>
  <c r="W24" i="24"/>
  <c r="V24" i="24"/>
  <c r="U24" i="24"/>
  <c r="T24" i="24"/>
  <c r="S24" i="24"/>
  <c r="R24" i="24"/>
  <c r="Q24" i="24"/>
  <c r="P24" i="24"/>
  <c r="O24" i="24"/>
  <c r="X16" i="24"/>
  <c r="W16" i="24"/>
  <c r="V16" i="24"/>
  <c r="U16" i="24"/>
  <c r="T16" i="24"/>
  <c r="S16" i="24"/>
  <c r="R16" i="24"/>
  <c r="Q16" i="24"/>
  <c r="P16" i="24"/>
  <c r="O16" i="24"/>
  <c r="X28" i="24"/>
  <c r="W28" i="24"/>
  <c r="V28" i="24"/>
  <c r="U28" i="24"/>
  <c r="T28" i="24"/>
  <c r="S28" i="24"/>
  <c r="R28" i="24"/>
  <c r="Q28" i="24"/>
  <c r="P28" i="24"/>
  <c r="O28" i="24"/>
  <c r="X17" i="24"/>
  <c r="W17" i="24"/>
  <c r="V17" i="24"/>
  <c r="U17" i="24"/>
  <c r="T17" i="24"/>
  <c r="S17" i="24"/>
  <c r="R17" i="24"/>
  <c r="Q17" i="24"/>
  <c r="P17" i="24"/>
  <c r="O17" i="24"/>
  <c r="X20" i="24"/>
  <c r="W20" i="24"/>
  <c r="V20" i="24"/>
  <c r="U20" i="24"/>
  <c r="T20" i="24"/>
  <c r="S20" i="24"/>
  <c r="R20" i="24"/>
  <c r="Q20" i="24"/>
  <c r="P20" i="24"/>
  <c r="O20" i="24"/>
  <c r="X22" i="24"/>
  <c r="W22" i="24"/>
  <c r="V22" i="24"/>
  <c r="U22" i="24"/>
  <c r="T22" i="24"/>
  <c r="S22" i="24"/>
  <c r="R22" i="24"/>
  <c r="Q22" i="24"/>
  <c r="P22" i="24"/>
  <c r="O22" i="24"/>
  <c r="X18" i="24"/>
  <c r="W18" i="24"/>
  <c r="V18" i="24"/>
  <c r="U18" i="24"/>
  <c r="T18" i="24"/>
  <c r="S18" i="24"/>
  <c r="R18" i="24"/>
  <c r="Q18" i="24"/>
  <c r="P18" i="24"/>
  <c r="O18" i="24"/>
  <c r="X8" i="24"/>
  <c r="W8" i="24"/>
  <c r="V8" i="24"/>
  <c r="U8" i="24"/>
  <c r="T8" i="24"/>
  <c r="S8" i="24"/>
  <c r="R8" i="24"/>
  <c r="Q8" i="24"/>
  <c r="P8" i="24"/>
  <c r="O8" i="24"/>
  <c r="X5" i="24"/>
  <c r="X17" i="23"/>
  <c r="W17" i="23"/>
  <c r="V17" i="23"/>
  <c r="U17" i="23"/>
  <c r="T17" i="23"/>
  <c r="S17" i="23"/>
  <c r="R17" i="23"/>
  <c r="Q17" i="23"/>
  <c r="P17" i="23"/>
  <c r="O17" i="23"/>
  <c r="X12" i="23"/>
  <c r="W12" i="23"/>
  <c r="V12" i="23"/>
  <c r="U12" i="23"/>
  <c r="T12" i="23"/>
  <c r="S12" i="23"/>
  <c r="R12" i="23"/>
  <c r="Q12" i="23"/>
  <c r="P12" i="23"/>
  <c r="O12" i="23"/>
  <c r="X21" i="23"/>
  <c r="W21" i="23"/>
  <c r="V21" i="23"/>
  <c r="U21" i="23"/>
  <c r="T21" i="23"/>
  <c r="S21" i="23"/>
  <c r="R21" i="23"/>
  <c r="Q21" i="23"/>
  <c r="P21" i="23"/>
  <c r="O21" i="23"/>
  <c r="X32" i="23"/>
  <c r="W32" i="23"/>
  <c r="V32" i="23"/>
  <c r="U32" i="23"/>
  <c r="T32" i="23"/>
  <c r="S32" i="23"/>
  <c r="R32" i="23"/>
  <c r="Q32" i="23"/>
  <c r="P32" i="23"/>
  <c r="O32" i="23"/>
  <c r="X30" i="23"/>
  <c r="W30" i="23"/>
  <c r="V30" i="23"/>
  <c r="U30" i="23"/>
  <c r="T30" i="23"/>
  <c r="S30" i="23"/>
  <c r="R30" i="23"/>
  <c r="Q30" i="23"/>
  <c r="P30" i="23"/>
  <c r="O30" i="23"/>
  <c r="X16" i="23"/>
  <c r="W16" i="23"/>
  <c r="V16" i="23"/>
  <c r="U16" i="23"/>
  <c r="T16" i="23"/>
  <c r="S16" i="23"/>
  <c r="R16" i="23"/>
  <c r="Q16" i="23"/>
  <c r="P16" i="23"/>
  <c r="O16" i="23"/>
  <c r="X37" i="23"/>
  <c r="W37" i="23"/>
  <c r="V37" i="23"/>
  <c r="U37" i="23"/>
  <c r="T37" i="23"/>
  <c r="S37" i="23"/>
  <c r="R37" i="23"/>
  <c r="Q37" i="23"/>
  <c r="P37" i="23"/>
  <c r="O37" i="23"/>
  <c r="X31" i="23"/>
  <c r="W31" i="23"/>
  <c r="V31" i="23"/>
  <c r="U31" i="23"/>
  <c r="T31" i="23"/>
  <c r="S31" i="23"/>
  <c r="R31" i="23"/>
  <c r="Q31" i="23"/>
  <c r="P31" i="23"/>
  <c r="O31" i="23"/>
  <c r="X22" i="23"/>
  <c r="W22" i="23"/>
  <c r="V22" i="23"/>
  <c r="U22" i="23"/>
  <c r="T22" i="23"/>
  <c r="S22" i="23"/>
  <c r="R22" i="23"/>
  <c r="Q22" i="23"/>
  <c r="P22" i="23"/>
  <c r="O22" i="23"/>
  <c r="X29" i="23"/>
  <c r="W29" i="23"/>
  <c r="V29" i="23"/>
  <c r="U29" i="23"/>
  <c r="T29" i="23"/>
  <c r="S29" i="23"/>
  <c r="R29" i="23"/>
  <c r="Q29" i="23"/>
  <c r="P29" i="23"/>
  <c r="O29" i="23"/>
  <c r="X8" i="23"/>
  <c r="W8" i="23"/>
  <c r="V8" i="23"/>
  <c r="U8" i="23"/>
  <c r="T8" i="23"/>
  <c r="S8" i="23"/>
  <c r="R8" i="23"/>
  <c r="Q8" i="23"/>
  <c r="P8" i="23"/>
  <c r="O8" i="23"/>
  <c r="X28" i="23"/>
  <c r="W28" i="23"/>
  <c r="V28" i="23"/>
  <c r="U28" i="23"/>
  <c r="T28" i="23"/>
  <c r="S28" i="23"/>
  <c r="R28" i="23"/>
  <c r="Q28" i="23"/>
  <c r="P28" i="23"/>
  <c r="O28" i="23"/>
  <c r="X7" i="23"/>
  <c r="W7" i="23"/>
  <c r="V7" i="23"/>
  <c r="U7" i="23"/>
  <c r="T7" i="23"/>
  <c r="S7" i="23"/>
  <c r="R7" i="23"/>
  <c r="Q7" i="23"/>
  <c r="P7" i="23"/>
  <c r="O7" i="23"/>
  <c r="X34" i="23"/>
  <c r="W34" i="23"/>
  <c r="V34" i="23"/>
  <c r="U34" i="23"/>
  <c r="T34" i="23"/>
  <c r="S34" i="23"/>
  <c r="R34" i="23"/>
  <c r="Q34" i="23"/>
  <c r="P34" i="23"/>
  <c r="O34" i="23"/>
  <c r="X13" i="23"/>
  <c r="W13" i="23"/>
  <c r="V13" i="23"/>
  <c r="U13" i="23"/>
  <c r="T13" i="23"/>
  <c r="S13" i="23"/>
  <c r="R13" i="23"/>
  <c r="Q13" i="23"/>
  <c r="P13" i="23"/>
  <c r="O13" i="23"/>
  <c r="X10" i="23"/>
  <c r="W10" i="23"/>
  <c r="V10" i="23"/>
  <c r="U10" i="23"/>
  <c r="T10" i="23"/>
  <c r="S10" i="23"/>
  <c r="R10" i="23"/>
  <c r="Q10" i="23"/>
  <c r="P10" i="23"/>
  <c r="O10" i="23"/>
  <c r="X15" i="23"/>
  <c r="W15" i="23"/>
  <c r="V15" i="23"/>
  <c r="U15" i="23"/>
  <c r="T15" i="23"/>
  <c r="S15" i="23"/>
  <c r="R15" i="23"/>
  <c r="Q15" i="23"/>
  <c r="P15" i="23"/>
  <c r="O15" i="23"/>
  <c r="X14" i="23"/>
  <c r="W14" i="23"/>
  <c r="V14" i="23"/>
  <c r="U14" i="23"/>
  <c r="T14" i="23"/>
  <c r="S14" i="23"/>
  <c r="R14" i="23"/>
  <c r="Q14" i="23"/>
  <c r="P14" i="23"/>
  <c r="O14" i="23"/>
  <c r="X20" i="23"/>
  <c r="W20" i="23"/>
  <c r="V20" i="23"/>
  <c r="U20" i="23"/>
  <c r="T20" i="23"/>
  <c r="S20" i="23"/>
  <c r="R20" i="23"/>
  <c r="Q20" i="23"/>
  <c r="P20" i="23"/>
  <c r="O20" i="23"/>
  <c r="X33" i="23"/>
  <c r="W33" i="23"/>
  <c r="V33" i="23"/>
  <c r="U33" i="23"/>
  <c r="T33" i="23"/>
  <c r="S33" i="23"/>
  <c r="R33" i="23"/>
  <c r="Q33" i="23"/>
  <c r="P33" i="23"/>
  <c r="O33" i="23"/>
  <c r="X35" i="23"/>
  <c r="W35" i="23"/>
  <c r="V35" i="23"/>
  <c r="U35" i="23"/>
  <c r="T35" i="23"/>
  <c r="S35" i="23"/>
  <c r="R35" i="23"/>
  <c r="Q35" i="23"/>
  <c r="P35" i="23"/>
  <c r="O35" i="23"/>
  <c r="X18" i="23"/>
  <c r="W18" i="23"/>
  <c r="V18" i="23"/>
  <c r="U18" i="23"/>
  <c r="T18" i="23"/>
  <c r="S18" i="23"/>
  <c r="R18" i="23"/>
  <c r="Q18" i="23"/>
  <c r="P18" i="23"/>
  <c r="O18" i="23"/>
  <c r="X24" i="23"/>
  <c r="W24" i="23"/>
  <c r="V24" i="23"/>
  <c r="U24" i="23"/>
  <c r="T24" i="23"/>
  <c r="S24" i="23"/>
  <c r="R24" i="23"/>
  <c r="Q24" i="23"/>
  <c r="P24" i="23"/>
  <c r="O24" i="23"/>
  <c r="X36" i="23"/>
  <c r="W36" i="23"/>
  <c r="V36" i="23"/>
  <c r="U36" i="23"/>
  <c r="T36" i="23"/>
  <c r="S36" i="23"/>
  <c r="R36" i="23"/>
  <c r="Q36" i="23"/>
  <c r="P36" i="23"/>
  <c r="O36" i="23"/>
  <c r="X27" i="23"/>
  <c r="W27" i="23"/>
  <c r="V27" i="23"/>
  <c r="U27" i="23"/>
  <c r="T27" i="23"/>
  <c r="S27" i="23"/>
  <c r="R27" i="23"/>
  <c r="Q27" i="23"/>
  <c r="P27" i="23"/>
  <c r="O27" i="23"/>
  <c r="X23" i="23"/>
  <c r="W23" i="23"/>
  <c r="V23" i="23"/>
  <c r="U23" i="23"/>
  <c r="T23" i="23"/>
  <c r="S23" i="23"/>
  <c r="R23" i="23"/>
  <c r="Q23" i="23"/>
  <c r="P23" i="23"/>
  <c r="O23" i="23"/>
  <c r="X19" i="23"/>
  <c r="W19" i="23"/>
  <c r="V19" i="23"/>
  <c r="U19" i="23"/>
  <c r="T19" i="23"/>
  <c r="S19" i="23"/>
  <c r="R19" i="23"/>
  <c r="Q19" i="23"/>
  <c r="P19" i="23"/>
  <c r="O19" i="23"/>
  <c r="X26" i="23"/>
  <c r="W26" i="23"/>
  <c r="V26" i="23"/>
  <c r="U26" i="23"/>
  <c r="T26" i="23"/>
  <c r="S26" i="23"/>
  <c r="R26" i="23"/>
  <c r="Q26" i="23"/>
  <c r="P26" i="23"/>
  <c r="O26" i="23"/>
  <c r="X9" i="23"/>
  <c r="W9" i="23"/>
  <c r="V9" i="23"/>
  <c r="U9" i="23"/>
  <c r="T9" i="23"/>
  <c r="S9" i="23"/>
  <c r="R9" i="23"/>
  <c r="Q9" i="23"/>
  <c r="P9" i="23"/>
  <c r="O9" i="23"/>
  <c r="X25" i="23"/>
  <c r="W25" i="23"/>
  <c r="V25" i="23"/>
  <c r="U25" i="23"/>
  <c r="T25" i="23"/>
  <c r="S25" i="23"/>
  <c r="R25" i="23"/>
  <c r="Q25" i="23"/>
  <c r="P25" i="23"/>
  <c r="O25" i="23"/>
  <c r="X11" i="23"/>
  <c r="W11" i="23"/>
  <c r="V11" i="23"/>
  <c r="U11" i="23"/>
  <c r="T11" i="23"/>
  <c r="S11" i="23"/>
  <c r="R11" i="23"/>
  <c r="Q11" i="23"/>
  <c r="P11" i="23"/>
  <c r="O11" i="23"/>
  <c r="X5" i="23"/>
  <c r="X5" i="1"/>
  <c r="O20" i="1"/>
  <c r="P20" i="1"/>
  <c r="Q20" i="1"/>
  <c r="R20" i="1"/>
  <c r="S20" i="1"/>
  <c r="T20" i="1"/>
  <c r="U20" i="1"/>
  <c r="V20" i="1"/>
  <c r="W20" i="1"/>
  <c r="X20" i="1"/>
  <c r="O25" i="1"/>
  <c r="P25" i="1"/>
  <c r="Q25" i="1"/>
  <c r="R25" i="1"/>
  <c r="S25" i="1"/>
  <c r="T25" i="1"/>
  <c r="U25" i="1"/>
  <c r="V25" i="1"/>
  <c r="W25" i="1"/>
  <c r="X25" i="1"/>
  <c r="O15" i="1"/>
  <c r="P15" i="1"/>
  <c r="Q15" i="1"/>
  <c r="R15" i="1"/>
  <c r="S15" i="1"/>
  <c r="T15" i="1"/>
  <c r="U15" i="1"/>
  <c r="V15" i="1"/>
  <c r="W15" i="1"/>
  <c r="X15" i="1"/>
  <c r="O21" i="1"/>
  <c r="P21" i="1"/>
  <c r="Q21" i="1"/>
  <c r="R21" i="1"/>
  <c r="S21" i="1"/>
  <c r="T21" i="1"/>
  <c r="U21" i="1"/>
  <c r="V21" i="1"/>
  <c r="W21" i="1"/>
  <c r="X21" i="1"/>
  <c r="O9" i="1"/>
  <c r="P9" i="1"/>
  <c r="Q9" i="1"/>
  <c r="R9" i="1"/>
  <c r="S9" i="1"/>
  <c r="T9" i="1"/>
  <c r="U9" i="1"/>
  <c r="V9" i="1"/>
  <c r="W9" i="1"/>
  <c r="X9" i="1"/>
  <c r="O14" i="1"/>
  <c r="P14" i="1"/>
  <c r="Q14" i="1"/>
  <c r="R14" i="1"/>
  <c r="S14" i="1"/>
  <c r="T14" i="1"/>
  <c r="U14" i="1"/>
  <c r="V14" i="1"/>
  <c r="W14" i="1"/>
  <c r="X14" i="1"/>
  <c r="O8" i="1"/>
  <c r="P8" i="1"/>
  <c r="Q8" i="1"/>
  <c r="R8" i="1"/>
  <c r="S8" i="1"/>
  <c r="T8" i="1"/>
  <c r="U8" i="1"/>
  <c r="V8" i="1"/>
  <c r="W8" i="1"/>
  <c r="X8" i="1"/>
  <c r="O32" i="1"/>
  <c r="P32" i="1"/>
  <c r="Q32" i="1"/>
  <c r="R32" i="1"/>
  <c r="S32" i="1"/>
  <c r="T32" i="1"/>
  <c r="U32" i="1"/>
  <c r="V32" i="1"/>
  <c r="W32" i="1"/>
  <c r="X32" i="1"/>
  <c r="O26" i="1"/>
  <c r="P26" i="1"/>
  <c r="Q26" i="1"/>
  <c r="R26" i="1"/>
  <c r="S26" i="1"/>
  <c r="T26" i="1"/>
  <c r="U26" i="1"/>
  <c r="V26" i="1"/>
  <c r="W26" i="1"/>
  <c r="X26" i="1"/>
  <c r="O16" i="1"/>
  <c r="P16" i="1"/>
  <c r="Q16" i="1"/>
  <c r="R16" i="1"/>
  <c r="S16" i="1"/>
  <c r="T16" i="1"/>
  <c r="U16" i="1"/>
  <c r="V16" i="1"/>
  <c r="W16" i="1"/>
  <c r="X16" i="1"/>
  <c r="O7" i="1"/>
  <c r="P7" i="1"/>
  <c r="Q7" i="1"/>
  <c r="R7" i="1"/>
  <c r="S7" i="1"/>
  <c r="T7" i="1"/>
  <c r="U7" i="1"/>
  <c r="V7" i="1"/>
  <c r="W7" i="1"/>
  <c r="X7" i="1"/>
  <c r="O24" i="1"/>
  <c r="P24" i="1"/>
  <c r="Q24" i="1"/>
  <c r="R24" i="1"/>
  <c r="S24" i="1"/>
  <c r="T24" i="1"/>
  <c r="U24" i="1"/>
  <c r="V24" i="1"/>
  <c r="W24" i="1"/>
  <c r="X24" i="1"/>
  <c r="O33" i="1"/>
  <c r="P33" i="1"/>
  <c r="Q33" i="1"/>
  <c r="R33" i="1"/>
  <c r="S33" i="1"/>
  <c r="T33" i="1"/>
  <c r="U33" i="1"/>
  <c r="V33" i="1"/>
  <c r="W33" i="1"/>
  <c r="X33" i="1"/>
  <c r="O18" i="1"/>
  <c r="P18" i="1"/>
  <c r="Q18" i="1"/>
  <c r="R18" i="1"/>
  <c r="S18" i="1"/>
  <c r="T18" i="1"/>
  <c r="U18" i="1"/>
  <c r="V18" i="1"/>
  <c r="W18" i="1"/>
  <c r="X18" i="1"/>
  <c r="O31" i="1"/>
  <c r="P31" i="1"/>
  <c r="Q31" i="1"/>
  <c r="R31" i="1"/>
  <c r="S31" i="1"/>
  <c r="T31" i="1"/>
  <c r="U31" i="1"/>
  <c r="V31" i="1"/>
  <c r="W31" i="1"/>
  <c r="X31" i="1"/>
  <c r="O29" i="1"/>
  <c r="P29" i="1"/>
  <c r="Q29" i="1"/>
  <c r="R29" i="1"/>
  <c r="S29" i="1"/>
  <c r="T29" i="1"/>
  <c r="U29" i="1"/>
  <c r="V29" i="1"/>
  <c r="W29" i="1"/>
  <c r="X29" i="1"/>
  <c r="O30" i="1"/>
  <c r="P30" i="1"/>
  <c r="Q30" i="1"/>
  <c r="R30" i="1"/>
  <c r="S30" i="1"/>
  <c r="T30" i="1"/>
  <c r="U30" i="1"/>
  <c r="V30" i="1"/>
  <c r="W30" i="1"/>
  <c r="X30" i="1"/>
  <c r="O10" i="1"/>
  <c r="P10" i="1"/>
  <c r="Q10" i="1"/>
  <c r="R10" i="1"/>
  <c r="S10" i="1"/>
  <c r="T10" i="1"/>
  <c r="U10" i="1"/>
  <c r="V10" i="1"/>
  <c r="W10" i="1"/>
  <c r="X10" i="1"/>
  <c r="O27" i="1"/>
  <c r="P27" i="1"/>
  <c r="Q27" i="1"/>
  <c r="R27" i="1"/>
  <c r="S27" i="1"/>
  <c r="T27" i="1"/>
  <c r="U27" i="1"/>
  <c r="V27" i="1"/>
  <c r="W27" i="1"/>
  <c r="X27" i="1"/>
  <c r="O11" i="1"/>
  <c r="P11" i="1"/>
  <c r="Q11" i="1"/>
  <c r="R11" i="1"/>
  <c r="S11" i="1"/>
  <c r="T11" i="1"/>
  <c r="U11" i="1"/>
  <c r="V11" i="1"/>
  <c r="W11" i="1"/>
  <c r="X11" i="1"/>
  <c r="O28" i="1"/>
  <c r="P28" i="1"/>
  <c r="Q28" i="1"/>
  <c r="R28" i="1"/>
  <c r="S28" i="1"/>
  <c r="T28" i="1"/>
  <c r="U28" i="1"/>
  <c r="V28" i="1"/>
  <c r="W28" i="1"/>
  <c r="X28" i="1"/>
  <c r="O22" i="1"/>
  <c r="P22" i="1"/>
  <c r="Q22" i="1"/>
  <c r="R22" i="1"/>
  <c r="S22" i="1"/>
  <c r="T22" i="1"/>
  <c r="U22" i="1"/>
  <c r="V22" i="1"/>
  <c r="W22" i="1"/>
  <c r="X22" i="1"/>
  <c r="O13" i="1"/>
  <c r="P13" i="1"/>
  <c r="Q13" i="1"/>
  <c r="R13" i="1"/>
  <c r="S13" i="1"/>
  <c r="T13" i="1"/>
  <c r="U13" i="1"/>
  <c r="V13" i="1"/>
  <c r="W13" i="1"/>
  <c r="X13" i="1"/>
  <c r="O12" i="1"/>
  <c r="P12" i="1"/>
  <c r="Q12" i="1"/>
  <c r="R12" i="1"/>
  <c r="S12" i="1"/>
  <c r="T12" i="1"/>
  <c r="U12" i="1"/>
  <c r="V12" i="1"/>
  <c r="W12" i="1"/>
  <c r="X12" i="1"/>
  <c r="O23" i="1"/>
  <c r="P23" i="1"/>
  <c r="Q23" i="1"/>
  <c r="R23" i="1"/>
  <c r="S23" i="1"/>
  <c r="T23" i="1"/>
  <c r="U23" i="1"/>
  <c r="V23" i="1"/>
  <c r="W23" i="1"/>
  <c r="X23" i="1"/>
  <c r="Y22" i="1" l="1"/>
  <c r="Y10" i="1"/>
  <c r="Y18" i="1"/>
  <c r="Y16" i="1"/>
  <c r="Y14" i="1"/>
  <c r="Y25" i="1"/>
  <c r="Y23" i="1"/>
  <c r="Y28" i="1"/>
  <c r="Y30" i="1"/>
  <c r="Y33" i="1"/>
  <c r="Y26" i="1"/>
  <c r="Y9" i="1"/>
  <c r="Y20" i="1"/>
  <c r="Y19" i="1"/>
  <c r="Y12" i="1"/>
  <c r="Y11" i="1"/>
  <c r="Y29" i="1"/>
  <c r="Y24" i="1"/>
  <c r="Y32" i="1"/>
  <c r="Y21" i="1"/>
  <c r="Y13" i="1"/>
  <c r="Y27" i="1"/>
  <c r="Y31" i="1"/>
  <c r="Y7" i="1"/>
  <c r="Y8" i="1"/>
  <c r="Y15" i="1"/>
  <c r="Y15" i="24"/>
  <c r="Y19" i="24"/>
  <c r="Y25" i="24"/>
  <c r="Y9" i="24"/>
  <c r="Y7" i="24"/>
  <c r="Y10" i="24"/>
  <c r="Y17" i="24"/>
  <c r="Y14" i="24"/>
  <c r="Y22" i="24"/>
  <c r="Y12" i="24"/>
  <c r="Y13" i="24"/>
  <c r="Y29" i="24"/>
  <c r="Y8" i="24"/>
  <c r="Y11" i="24"/>
  <c r="Y23" i="24"/>
  <c r="Y18" i="24"/>
  <c r="Y27" i="24"/>
  <c r="Y26" i="24"/>
  <c r="Y21" i="24"/>
  <c r="Y16" i="24"/>
  <c r="Y20" i="24"/>
  <c r="Y24" i="24"/>
  <c r="Y28" i="24"/>
  <c r="Y16" i="23"/>
  <c r="Y11" i="23"/>
  <c r="Y25" i="23"/>
  <c r="Y23" i="23"/>
  <c r="Y36" i="23"/>
  <c r="Y18" i="23"/>
  <c r="Y14" i="23"/>
  <c r="Y13" i="23"/>
  <c r="Y34" i="23"/>
  <c r="Y7" i="23"/>
  <c r="Y29" i="23"/>
  <c r="Y37" i="23"/>
  <c r="Y32" i="23"/>
  <c r="Y21" i="23"/>
  <c r="Y9" i="23"/>
  <c r="Y22" i="23"/>
  <c r="Y10" i="23"/>
  <c r="Y31" i="23"/>
  <c r="Y30" i="23"/>
  <c r="Y17" i="23"/>
  <c r="Y19" i="23"/>
  <c r="Y24" i="23"/>
  <c r="Y20" i="23"/>
  <c r="Y8" i="23"/>
  <c r="Y26" i="23"/>
  <c r="Y33" i="23"/>
  <c r="Y15" i="23"/>
  <c r="Y28" i="23"/>
  <c r="Y27" i="23"/>
  <c r="Y35" i="23"/>
  <c r="Y12" i="23"/>
  <c r="Y35" i="1"/>
  <c r="Y34" i="1"/>
</calcChain>
</file>

<file path=xl/sharedStrings.xml><?xml version="1.0" encoding="utf-8"?>
<sst xmlns="http://schemas.openxmlformats.org/spreadsheetml/2006/main" count="2798" uniqueCount="812">
  <si>
    <t>created by: Zdeněk Vykydal</t>
  </si>
  <si>
    <t>koeficient pro logaritmické body</t>
  </si>
  <si>
    <t>Poč. záv./CTL</t>
  </si>
  <si>
    <t>Poř. celk.</t>
  </si>
  <si>
    <t>Jméno</t>
  </si>
  <si>
    <t>Poř.</t>
  </si>
  <si>
    <t>Body</t>
  </si>
  <si>
    <t>Celkem</t>
  </si>
  <si>
    <t>Kamenský Radim</t>
  </si>
  <si>
    <t>Král Jiří</t>
  </si>
  <si>
    <t>Štrambach Ladislav</t>
  </si>
  <si>
    <t>Vrána Petr</t>
  </si>
  <si>
    <t>Vykydal Jaroslav</t>
  </si>
  <si>
    <t>Slívová Jana</t>
  </si>
  <si>
    <t>Rašovský Jaroslav</t>
  </si>
  <si>
    <t>Mielec Lubomír</t>
  </si>
  <si>
    <t>Hrubý Pavel</t>
  </si>
  <si>
    <t>Kamenský Pavel</t>
  </si>
  <si>
    <t>Haubold Petr</t>
  </si>
  <si>
    <t>Mrůzek Pavel</t>
  </si>
  <si>
    <t>2*</t>
  </si>
  <si>
    <t>3*</t>
  </si>
  <si>
    <t>5*</t>
  </si>
  <si>
    <t>CZE 19</t>
  </si>
  <si>
    <t>8*</t>
  </si>
  <si>
    <t>DNF*</t>
  </si>
  <si>
    <t>CZE 113</t>
  </si>
  <si>
    <t>13*</t>
  </si>
  <si>
    <t>11*</t>
  </si>
  <si>
    <t>CZE 25</t>
  </si>
  <si>
    <t>9*</t>
  </si>
  <si>
    <t>10*</t>
  </si>
  <si>
    <t>CZE 101</t>
  </si>
  <si>
    <t>12*</t>
  </si>
  <si>
    <t>CZE 138</t>
  </si>
  <si>
    <t>DNS</t>
  </si>
  <si>
    <t>DNC</t>
  </si>
  <si>
    <t>DNF</t>
  </si>
  <si>
    <t>CZE 110</t>
  </si>
  <si>
    <t>CZE 6</t>
  </si>
  <si>
    <t>4*</t>
  </si>
  <si>
    <t>CZE 31</t>
  </si>
  <si>
    <t>CZE 125</t>
  </si>
  <si>
    <t>7*</t>
  </si>
  <si>
    <t>DNS*</t>
  </si>
  <si>
    <t>1*</t>
  </si>
  <si>
    <t>CZE 53</t>
  </si>
  <si>
    <t>DNC*</t>
  </si>
  <si>
    <t>CZE 65</t>
  </si>
  <si>
    <t>CZE 5</t>
  </si>
  <si>
    <t>CZE 61</t>
  </si>
  <si>
    <t>CZE 45</t>
  </si>
  <si>
    <t>CZE 15</t>
  </si>
  <si>
    <t>15*</t>
  </si>
  <si>
    <t>17*</t>
  </si>
  <si>
    <t>16*</t>
  </si>
  <si>
    <t>CZE 86</t>
  </si>
  <si>
    <t>6*</t>
  </si>
  <si>
    <t>14*</t>
  </si>
  <si>
    <t>CZE 195</t>
  </si>
  <si>
    <t>7019-359</t>
  </si>
  <si>
    <t>Dolejš Rudolf</t>
  </si>
  <si>
    <t>1526-044</t>
  </si>
  <si>
    <t>1503-124</t>
  </si>
  <si>
    <t xml:space="preserve">Koblasa Stanislav </t>
  </si>
  <si>
    <t>1503-186</t>
  </si>
  <si>
    <t xml:space="preserve">Hromádka Josef </t>
  </si>
  <si>
    <t>CZE 83</t>
  </si>
  <si>
    <t>1503-196</t>
  </si>
  <si>
    <t xml:space="preserve">Nejtek Petr </t>
  </si>
  <si>
    <t>1503-181</t>
  </si>
  <si>
    <t xml:space="preserve">Hrubá Dagmar </t>
  </si>
  <si>
    <t>1503-180</t>
  </si>
  <si>
    <t>7019-144</t>
  </si>
  <si>
    <t>1705-001</t>
  </si>
  <si>
    <t>2001-096</t>
  </si>
  <si>
    <t>2110-124</t>
  </si>
  <si>
    <t>2001-086</t>
  </si>
  <si>
    <t>CZE 44</t>
  </si>
  <si>
    <t>2110-150</t>
  </si>
  <si>
    <t>Vránová Markéta</t>
  </si>
  <si>
    <t>Raška Zdeněk</t>
  </si>
  <si>
    <t>CZE 8</t>
  </si>
  <si>
    <t>2405-133</t>
  </si>
  <si>
    <t>2110-038</t>
  </si>
  <si>
    <t>2110-050</t>
  </si>
  <si>
    <t>Kučera Petr jun.</t>
  </si>
  <si>
    <t>7019-339</t>
  </si>
  <si>
    <t>Slíva Martin</t>
  </si>
  <si>
    <t>CZE 21</t>
  </si>
  <si>
    <t>2101-375</t>
  </si>
  <si>
    <t>2110-006</t>
  </si>
  <si>
    <t>Kučera Petr sen.</t>
  </si>
  <si>
    <t>2204-021</t>
  </si>
  <si>
    <t>Pohár Vysočiny</t>
  </si>
  <si>
    <t xml:space="preserve">Reg. číslo </t>
  </si>
  <si>
    <t>Nechranická buchta</t>
  </si>
  <si>
    <t>Věstonická Venuše</t>
  </si>
  <si>
    <t>Pohár Rozkoše</t>
  </si>
  <si>
    <t>Veterán Cup</t>
  </si>
  <si>
    <t>Senior Cup</t>
  </si>
  <si>
    <t>Věk max:</t>
  </si>
  <si>
    <t>Věk min:</t>
  </si>
  <si>
    <t>Rok:</t>
  </si>
  <si>
    <t>3C</t>
  </si>
  <si>
    <t>3M</t>
  </si>
  <si>
    <t>OCS*</t>
  </si>
  <si>
    <t>CZE 67</t>
  </si>
  <si>
    <t>2110-149</t>
  </si>
  <si>
    <t>Marek Michal</t>
  </si>
  <si>
    <t>Rott Petr</t>
  </si>
  <si>
    <t>1402-334</t>
  </si>
  <si>
    <t>Hrubý Jiří</t>
  </si>
  <si>
    <t>Lavický Karel</t>
  </si>
  <si>
    <t>CZE 814</t>
  </si>
  <si>
    <t>7019-356</t>
  </si>
  <si>
    <t>Švec Ladislav</t>
  </si>
  <si>
    <t>Pohár D.I.M.</t>
  </si>
  <si>
    <t>Pospíšil Martin</t>
  </si>
  <si>
    <t>18*</t>
  </si>
  <si>
    <t>CZE 24</t>
  </si>
  <si>
    <t>1607-121</t>
  </si>
  <si>
    <t>Hnitka Martin</t>
  </si>
  <si>
    <t>CZE 2</t>
  </si>
  <si>
    <t>1607-119</t>
  </si>
  <si>
    <t>Himmel Jiří</t>
  </si>
  <si>
    <t>Sladký Martin ml.</t>
  </si>
  <si>
    <t>ČWA</t>
  </si>
  <si>
    <t>Rapid Brno</t>
  </si>
  <si>
    <t>YC Nechranice</t>
  </si>
  <si>
    <t>Toth Martin</t>
  </si>
  <si>
    <t>SKP Ostrava</t>
  </si>
  <si>
    <t>Horký Adam</t>
  </si>
  <si>
    <t>Loko Cheb</t>
  </si>
  <si>
    <t>Hrdina Patrik</t>
  </si>
  <si>
    <t>ASK</t>
  </si>
  <si>
    <t>Hrubý Roman</t>
  </si>
  <si>
    <t>König Josef</t>
  </si>
  <si>
    <t>Loko  Plzeň</t>
  </si>
  <si>
    <t xml:space="preserve">HTJ Odra Ostrava </t>
  </si>
  <si>
    <t>YC Plzeň</t>
  </si>
  <si>
    <t>Loužek Karel</t>
  </si>
  <si>
    <t>Mařík Kristian</t>
  </si>
  <si>
    <t>Delfín Jablonec</t>
  </si>
  <si>
    <t>Vaněk Václav</t>
  </si>
  <si>
    <t>Slovan ML</t>
  </si>
  <si>
    <t>Štěpánský Adam</t>
  </si>
  <si>
    <t>TJ Slavia</t>
  </si>
  <si>
    <t>Horáček Jonáš</t>
  </si>
  <si>
    <t>Hanzi Shafer</t>
  </si>
  <si>
    <t>TJ Rapid</t>
  </si>
  <si>
    <t>Čech Petr</t>
  </si>
  <si>
    <t>Sadílek Adam</t>
  </si>
  <si>
    <t>MEZ Mohelnice</t>
  </si>
  <si>
    <t>Hrdina Pavelk</t>
  </si>
  <si>
    <t>Hrdinová Patricie</t>
  </si>
  <si>
    <t>Ovsík Martin</t>
  </si>
  <si>
    <t>Štěpánek Jan</t>
  </si>
  <si>
    <t>Raška Marek</t>
  </si>
  <si>
    <t>Rašková Adéla</t>
  </si>
  <si>
    <t>Skřepek Jan</t>
  </si>
  <si>
    <t>Himmel Jiří jun</t>
  </si>
  <si>
    <t>JC Regent</t>
  </si>
  <si>
    <t>Koblasa Stanislav</t>
  </si>
  <si>
    <t>identiti nechr</t>
  </si>
  <si>
    <t>YC Velké Dářko</t>
  </si>
  <si>
    <t>Netík Pavel</t>
  </si>
  <si>
    <t>JC PlzeŇ</t>
  </si>
  <si>
    <t>Hrubá Dagmar</t>
  </si>
  <si>
    <t>DIM Bezdrev</t>
  </si>
  <si>
    <t>Sehnal Pavel</t>
  </si>
  <si>
    <t>Haltmarová Dominika</t>
  </si>
  <si>
    <t>Sehnal Pavel jun.</t>
  </si>
  <si>
    <t>Vejrek Miloš</t>
  </si>
  <si>
    <t>Neumann Lukáš</t>
  </si>
  <si>
    <t>YC Rodop</t>
  </si>
  <si>
    <t>Hrubá Martina</t>
  </si>
  <si>
    <t>Myška Filip</t>
  </si>
  <si>
    <t>Hala Václav</t>
  </si>
  <si>
    <t>Modráčková Jana</t>
  </si>
  <si>
    <t>Říčanová Nicol</t>
  </si>
  <si>
    <t>YC SK Štětí</t>
  </si>
  <si>
    <t>Zíma Jakub</t>
  </si>
  <si>
    <t>Skřepek Šimon</t>
  </si>
  <si>
    <t>Nevološ Adam</t>
  </si>
  <si>
    <t>Neveloš Tibor</t>
  </si>
  <si>
    <t>Kir</t>
  </si>
  <si>
    <t>Netík Pavel jun</t>
  </si>
  <si>
    <t>Raška Ondřej</t>
  </si>
  <si>
    <t>Mikulec Martin</t>
  </si>
  <si>
    <t>Kaš Petr</t>
  </si>
  <si>
    <t>Kacálek Zdeněk</t>
  </si>
  <si>
    <t>Šplíchal Jiří</t>
  </si>
  <si>
    <t>Šplíchal Filip</t>
  </si>
  <si>
    <t>Starobrno Cup</t>
  </si>
  <si>
    <t>SVK 4</t>
  </si>
  <si>
    <t>Heško Marcel</t>
  </si>
  <si>
    <t>9901-001</t>
  </si>
  <si>
    <t>CZE 62</t>
  </si>
  <si>
    <t>SVK 1</t>
  </si>
  <si>
    <t>Pollák Patrik</t>
  </si>
  <si>
    <t>CZE 104</t>
  </si>
  <si>
    <t>SVK 17</t>
  </si>
  <si>
    <t>Beránek Karol</t>
  </si>
  <si>
    <t>9905-001</t>
  </si>
  <si>
    <t>9901-005</t>
  </si>
  <si>
    <t>SVK 26</t>
  </si>
  <si>
    <t>Duchnovský Milan</t>
  </si>
  <si>
    <t>Fanta Miroslav</t>
  </si>
  <si>
    <t>SVK 241</t>
  </si>
  <si>
    <t>Potucký Martin</t>
  </si>
  <si>
    <t>SVK 46</t>
  </si>
  <si>
    <t>9901-012</t>
  </si>
  <si>
    <t>Beránek Peter</t>
  </si>
  <si>
    <t>HUN 181</t>
  </si>
  <si>
    <t>Nagy-Pál Levente</t>
  </si>
  <si>
    <t>HUN 63</t>
  </si>
  <si>
    <t>Tvarůžková regata</t>
  </si>
  <si>
    <t>Urbánek Zdeněk</t>
  </si>
  <si>
    <t>7P</t>
  </si>
  <si>
    <t>Muži</t>
  </si>
  <si>
    <t>M</t>
  </si>
  <si>
    <t>GM</t>
  </si>
  <si>
    <t>Master</t>
  </si>
  <si>
    <t>Grand Master</t>
  </si>
  <si>
    <t>Min</t>
  </si>
  <si>
    <t>Max</t>
  </si>
  <si>
    <t>Zkratka</t>
  </si>
  <si>
    <t>Kategorie</t>
  </si>
  <si>
    <t>Veteran</t>
  </si>
  <si>
    <t>V</t>
  </si>
  <si>
    <t>Kat.</t>
  </si>
  <si>
    <t>Ženy</t>
  </si>
  <si>
    <t>-</t>
  </si>
  <si>
    <t>F</t>
  </si>
  <si>
    <t>Pořadí</t>
  </si>
  <si>
    <t xml:space="preserve"> 1.-</t>
  </si>
  <si>
    <t xml:space="preserve"> 1.M</t>
  </si>
  <si>
    <t xml:space="preserve"> 2.-</t>
  </si>
  <si>
    <t xml:space="preserve"> 1.GM</t>
  </si>
  <si>
    <t xml:space="preserve"> 2.GM</t>
  </si>
  <si>
    <t xml:space="preserve"> 2.M</t>
  </si>
  <si>
    <t xml:space="preserve"> 3.GM</t>
  </si>
  <si>
    <t xml:space="preserve"> 4.GM</t>
  </si>
  <si>
    <t xml:space="preserve"> 5.GM</t>
  </si>
  <si>
    <t xml:space="preserve"> 1.V</t>
  </si>
  <si>
    <t xml:space="preserve"> 3.-</t>
  </si>
  <si>
    <t xml:space="preserve"> 2.V</t>
  </si>
  <si>
    <t xml:space="preserve"> 3.M</t>
  </si>
  <si>
    <t xml:space="preserve"> 3.V</t>
  </si>
  <si>
    <t xml:space="preserve"> 4.V</t>
  </si>
  <si>
    <t xml:space="preserve"> 4.M</t>
  </si>
  <si>
    <t xml:space="preserve"> 5.V</t>
  </si>
  <si>
    <t>Pouze členi</t>
  </si>
  <si>
    <t>A</t>
  </si>
  <si>
    <t xml:space="preserve"> 6.V</t>
  </si>
  <si>
    <t xml:space="preserve"> 7.V</t>
  </si>
  <si>
    <t xml:space="preserve"> 8.V</t>
  </si>
  <si>
    <t xml:space="preserve"> 9.V</t>
  </si>
  <si>
    <r>
      <t>1</t>
    </r>
    <r>
      <rPr>
        <sz val="10"/>
        <color rgb="FFFF0000"/>
        <rFont val="Arial CE"/>
        <family val="2"/>
        <charset val="238"/>
      </rPr>
      <t> </t>
    </r>
  </si>
  <si>
    <t>3 </t>
  </si>
  <si>
    <r>
      <t>2</t>
    </r>
    <r>
      <rPr>
        <sz val="10"/>
        <color rgb="FFFF0000"/>
        <rFont val="Arial CE"/>
        <family val="2"/>
        <charset val="238"/>
      </rPr>
      <t> </t>
    </r>
  </si>
  <si>
    <t>6 </t>
  </si>
  <si>
    <r>
      <t>3</t>
    </r>
    <r>
      <rPr>
        <sz val="10"/>
        <color rgb="FFFF0000"/>
        <rFont val="Arial CE"/>
        <family val="2"/>
        <charset val="238"/>
      </rPr>
      <t> </t>
    </r>
  </si>
  <si>
    <t>13 </t>
  </si>
  <si>
    <r>
      <t>4</t>
    </r>
    <r>
      <rPr>
        <sz val="10"/>
        <color rgb="FFFF0000"/>
        <rFont val="Arial CE"/>
        <family val="2"/>
        <charset val="238"/>
      </rPr>
      <t> </t>
    </r>
  </si>
  <si>
    <t>21 </t>
  </si>
  <si>
    <t> 303 </t>
  </si>
  <si>
    <t>9 </t>
  </si>
  <si>
    <t>10 </t>
  </si>
  <si>
    <t>2413-001</t>
  </si>
  <si>
    <t>19 </t>
  </si>
  <si>
    <r>
      <t>5</t>
    </r>
    <r>
      <rPr>
        <sz val="10"/>
        <color rgb="FFFF0000"/>
        <rFont val="Arial CE"/>
        <family val="2"/>
        <charset val="238"/>
      </rPr>
      <t> </t>
    </r>
  </si>
  <si>
    <t>33 </t>
  </si>
  <si>
    <r>
      <t>6</t>
    </r>
    <r>
      <rPr>
        <sz val="10"/>
        <color rgb="FFFF0000"/>
        <rFont val="Arial CE"/>
        <family val="2"/>
        <charset val="238"/>
      </rPr>
      <t> </t>
    </r>
  </si>
  <si>
    <t>38 </t>
  </si>
  <si>
    <r>
      <t>7</t>
    </r>
    <r>
      <rPr>
        <sz val="10"/>
        <color rgb="FFFF0000"/>
        <rFont val="Arial CE"/>
        <family val="2"/>
        <charset val="238"/>
      </rPr>
      <t> </t>
    </r>
  </si>
  <si>
    <t>39 </t>
  </si>
  <si>
    <r>
      <t>8</t>
    </r>
    <r>
      <rPr>
        <sz val="10"/>
        <color rgb="FFFF0000"/>
        <rFont val="Arial CE"/>
        <family val="2"/>
        <charset val="238"/>
      </rPr>
      <t> </t>
    </r>
  </si>
  <si>
    <t>57 </t>
  </si>
  <si>
    <t>7 </t>
  </si>
  <si>
    <t>9 814 </t>
  </si>
  <si>
    <t>16 </t>
  </si>
  <si>
    <t>7 707 </t>
  </si>
  <si>
    <t>6 474 </t>
  </si>
  <si>
    <t>24 </t>
  </si>
  <si>
    <t>5 600 </t>
  </si>
  <si>
    <t>4 921 </t>
  </si>
  <si>
    <t>41 </t>
  </si>
  <si>
    <t>4 367 </t>
  </si>
  <si>
    <t>48 </t>
  </si>
  <si>
    <t>3 899 </t>
  </si>
  <si>
    <t>53 </t>
  </si>
  <si>
    <t>3 493 </t>
  </si>
  <si>
    <r>
      <t>9</t>
    </r>
    <r>
      <rPr>
        <sz val="10"/>
        <color rgb="FFFF0000"/>
        <rFont val="Arial CE"/>
        <family val="2"/>
        <charset val="238"/>
      </rPr>
      <t> </t>
    </r>
  </si>
  <si>
    <t>3 135 </t>
  </si>
  <si>
    <r>
      <t>10</t>
    </r>
    <r>
      <rPr>
        <sz val="10"/>
        <color rgb="FFFF0000"/>
        <rFont val="Arial CE"/>
        <family val="2"/>
        <charset val="238"/>
      </rPr>
      <t> </t>
    </r>
  </si>
  <si>
    <t>56 </t>
  </si>
  <si>
    <t>2 814 </t>
  </si>
  <si>
    <r>
      <t>11</t>
    </r>
    <r>
      <rPr>
        <sz val="10"/>
        <color rgb="FFFF0000"/>
        <rFont val="Arial CE"/>
        <family val="2"/>
        <charset val="238"/>
      </rPr>
      <t> </t>
    </r>
  </si>
  <si>
    <t>2 524 </t>
  </si>
  <si>
    <r>
      <t>12</t>
    </r>
    <r>
      <rPr>
        <sz val="10"/>
        <color rgb="FFFF0000"/>
        <rFont val="Arial CE"/>
        <family val="2"/>
        <charset val="238"/>
      </rPr>
      <t> </t>
    </r>
  </si>
  <si>
    <t>2 260 </t>
  </si>
  <si>
    <r>
      <t>13</t>
    </r>
    <r>
      <rPr>
        <sz val="10"/>
        <color rgb="FFFF0000"/>
        <rFont val="Arial CE"/>
        <family val="2"/>
        <charset val="238"/>
      </rPr>
      <t> </t>
    </r>
  </si>
  <si>
    <t>88 </t>
  </si>
  <si>
    <t>2 017 </t>
  </si>
  <si>
    <r>
      <t>14</t>
    </r>
    <r>
      <rPr>
        <sz val="10"/>
        <color rgb="FFFF0000"/>
        <rFont val="Arial CE"/>
        <family val="2"/>
        <charset val="238"/>
      </rPr>
      <t> </t>
    </r>
  </si>
  <si>
    <t>1 791 </t>
  </si>
  <si>
    <r>
      <t>15</t>
    </r>
    <r>
      <rPr>
        <sz val="10"/>
        <color rgb="FFFF0000"/>
        <rFont val="Arial CE"/>
        <family val="2"/>
        <charset val="238"/>
      </rPr>
      <t> </t>
    </r>
  </si>
  <si>
    <t>1 582 </t>
  </si>
  <si>
    <r>
      <t>16</t>
    </r>
    <r>
      <rPr>
        <sz val="10"/>
        <color rgb="FFFF0000"/>
        <rFont val="Arial CE"/>
        <family val="2"/>
        <charset val="238"/>
      </rPr>
      <t> </t>
    </r>
  </si>
  <si>
    <t> 101 </t>
  </si>
  <si>
    <t>1 385 </t>
  </si>
  <si>
    <r>
      <t>17</t>
    </r>
    <r>
      <rPr>
        <sz val="10"/>
        <color rgb="FFFF0000"/>
        <rFont val="Arial CE"/>
        <family val="2"/>
        <charset val="238"/>
      </rPr>
      <t> </t>
    </r>
  </si>
  <si>
    <t>1 201 </t>
  </si>
  <si>
    <r>
      <t>18</t>
    </r>
    <r>
      <rPr>
        <sz val="10"/>
        <color rgb="FFFF0000"/>
        <rFont val="Arial CE"/>
        <family val="2"/>
        <charset val="238"/>
      </rPr>
      <t> </t>
    </r>
  </si>
  <si>
    <t>1 027 </t>
  </si>
  <si>
    <r>
      <t>19</t>
    </r>
    <r>
      <rPr>
        <sz val="10"/>
        <color rgb="FFFF0000"/>
        <rFont val="Arial CE"/>
        <family val="2"/>
        <charset val="238"/>
      </rPr>
      <t> </t>
    </r>
  </si>
  <si>
    <t> 863 </t>
  </si>
  <si>
    <r>
      <t>20</t>
    </r>
    <r>
      <rPr>
        <sz val="10"/>
        <color rgb="FFFF0000"/>
        <rFont val="Arial CE"/>
        <family val="2"/>
        <charset val="238"/>
      </rPr>
      <t> </t>
    </r>
  </si>
  <si>
    <t> 707 </t>
  </si>
  <si>
    <t>4 </t>
  </si>
  <si>
    <t>15 </t>
  </si>
  <si>
    <t>17 </t>
  </si>
  <si>
    <t>20 </t>
  </si>
  <si>
    <t>25 </t>
  </si>
  <si>
    <t>27 </t>
  </si>
  <si>
    <t>43 </t>
  </si>
  <si>
    <t>46 </t>
  </si>
  <si>
    <t>54 </t>
  </si>
  <si>
    <t>CZE 206</t>
  </si>
  <si>
    <t>2003-008</t>
  </si>
  <si>
    <t>Haken Vladimír</t>
  </si>
  <si>
    <t>58 </t>
  </si>
  <si>
    <t>72 </t>
  </si>
  <si>
    <t>5 108 </t>
  </si>
  <si>
    <t>3 904 </t>
  </si>
  <si>
    <t>3 200 </t>
  </si>
  <si>
    <t>CZE 10</t>
  </si>
  <si>
    <t>7019-192</t>
  </si>
  <si>
    <t>2 700 </t>
  </si>
  <si>
    <t>2 312 </t>
  </si>
  <si>
    <t>1 996 </t>
  </si>
  <si>
    <t>1 728 </t>
  </si>
  <si>
    <t>1 496 </t>
  </si>
  <si>
    <t>55 </t>
  </si>
  <si>
    <t>1 291 </t>
  </si>
  <si>
    <t>59 </t>
  </si>
  <si>
    <t>1 108 </t>
  </si>
  <si>
    <t>63 </t>
  </si>
  <si>
    <t> 943 </t>
  </si>
  <si>
    <t>66 </t>
  </si>
  <si>
    <t> 792 </t>
  </si>
  <si>
    <t>70 </t>
  </si>
  <si>
    <t> 653 </t>
  </si>
  <si>
    <t>CZE 78</t>
  </si>
  <si>
    <t>2110-111</t>
  </si>
  <si>
    <t> 524 </t>
  </si>
  <si>
    <t> 404 </t>
  </si>
  <si>
    <t> 202 </t>
  </si>
  <si>
    <t>14 </t>
  </si>
  <si>
    <t>11 </t>
  </si>
  <si>
    <t>28 </t>
  </si>
  <si>
    <t>40 </t>
  </si>
  <si>
    <t>65 </t>
  </si>
  <si>
    <t>67 </t>
  </si>
  <si>
    <t>68 </t>
  </si>
  <si>
    <t>18 </t>
  </si>
  <si>
    <t>22 </t>
  </si>
  <si>
    <t>34 </t>
  </si>
  <si>
    <t>83 </t>
  </si>
  <si>
    <t>1524-010</t>
  </si>
  <si>
    <t>23 </t>
  </si>
  <si>
    <t>32 </t>
  </si>
  <si>
    <t>35 </t>
  </si>
  <si>
    <t>5 </t>
  </si>
  <si>
    <t>8 </t>
  </si>
  <si>
    <t>26 </t>
  </si>
  <si>
    <t>30 </t>
  </si>
  <si>
    <t>60 </t>
  </si>
  <si>
    <t>1 132 </t>
  </si>
  <si>
    <r>
      <t>21</t>
    </r>
    <r>
      <rPr>
        <sz val="10"/>
        <color rgb="FFFF0000"/>
        <rFont val="Arial CE"/>
        <family val="2"/>
        <charset val="238"/>
      </rPr>
      <t> </t>
    </r>
  </si>
  <si>
    <r>
      <t>22</t>
    </r>
    <r>
      <rPr>
        <sz val="10"/>
        <color rgb="FFFF0000"/>
        <rFont val="Arial CE"/>
        <family val="2"/>
        <charset val="238"/>
      </rPr>
      <t> </t>
    </r>
  </si>
  <si>
    <r>
      <t>23</t>
    </r>
    <r>
      <rPr>
        <sz val="10"/>
        <color rgb="FFFF0000"/>
        <rFont val="Arial CE"/>
        <family val="2"/>
        <charset val="238"/>
      </rPr>
      <t> </t>
    </r>
  </si>
  <si>
    <t>Hrubý Kryštof</t>
  </si>
  <si>
    <t>9901-013</t>
  </si>
  <si>
    <t>12 </t>
  </si>
  <si>
    <t>7019-372</t>
  </si>
  <si>
    <t>SVK 77</t>
  </si>
  <si>
    <t>Čarný Oliver</t>
  </si>
  <si>
    <t>9905-002</t>
  </si>
  <si>
    <t>4 047 </t>
  </si>
  <si>
    <r>
      <t>24</t>
    </r>
    <r>
      <rPr>
        <sz val="10"/>
        <color rgb="FFFF0000"/>
        <rFont val="Arial CE"/>
        <family val="2"/>
        <charset val="238"/>
      </rPr>
      <t> </t>
    </r>
  </si>
  <si>
    <r>
      <t>25</t>
    </r>
    <r>
      <rPr>
        <sz val="10"/>
        <color rgb="FFFF0000"/>
        <rFont val="Arial CE"/>
        <family val="2"/>
        <charset val="238"/>
      </rPr>
      <t> </t>
    </r>
  </si>
  <si>
    <r>
      <t>26</t>
    </r>
    <r>
      <rPr>
        <sz val="10"/>
        <color rgb="FFFF0000"/>
        <rFont val="Arial CE"/>
        <family val="2"/>
        <charset val="238"/>
      </rPr>
      <t> </t>
    </r>
  </si>
  <si>
    <t>1 940 </t>
  </si>
  <si>
    <r>
      <t>27</t>
    </r>
    <r>
      <rPr>
        <sz val="10"/>
        <color rgb="FFFF0000"/>
        <rFont val="Arial CE"/>
        <family val="2"/>
        <charset val="238"/>
      </rPr>
      <t> </t>
    </r>
  </si>
  <si>
    <r>
      <t>28</t>
    </r>
    <r>
      <rPr>
        <sz val="10"/>
        <color rgb="FFFF0000"/>
        <rFont val="Arial CE"/>
        <family val="2"/>
        <charset val="238"/>
      </rPr>
      <t> </t>
    </r>
  </si>
  <si>
    <t>Gilicze Tamas</t>
  </si>
  <si>
    <t>76 </t>
  </si>
  <si>
    <r>
      <t>29</t>
    </r>
    <r>
      <rPr>
        <sz val="10"/>
        <color rgb="FFFF0000"/>
        <rFont val="Arial CE"/>
        <family val="2"/>
        <charset val="238"/>
      </rPr>
      <t> </t>
    </r>
  </si>
  <si>
    <r>
      <t>30</t>
    </r>
    <r>
      <rPr>
        <sz val="10"/>
        <color rgb="FFFF0000"/>
        <rFont val="Arial CE"/>
        <family val="2"/>
        <charset val="238"/>
      </rPr>
      <t> </t>
    </r>
  </si>
  <si>
    <r>
      <t>31</t>
    </r>
    <r>
      <rPr>
        <sz val="10"/>
        <color rgb="FFFF0000"/>
        <rFont val="Arial CE"/>
        <family val="2"/>
        <charset val="238"/>
      </rPr>
      <t> </t>
    </r>
  </si>
  <si>
    <t>84 </t>
  </si>
  <si>
    <r>
      <t>32</t>
    </r>
    <r>
      <rPr>
        <sz val="10"/>
        <color rgb="FFFF0000"/>
        <rFont val="Arial CE"/>
        <family val="2"/>
        <charset val="238"/>
      </rPr>
      <t> </t>
    </r>
  </si>
  <si>
    <t>HUN 661</t>
  </si>
  <si>
    <t>Pollacsek Kálmán</t>
  </si>
  <si>
    <t> 111 </t>
  </si>
  <si>
    <t> 120 </t>
  </si>
  <si>
    <t>k propůjčení</t>
  </si>
  <si>
    <t>ČWA Lavický Karel</t>
  </si>
  <si>
    <t>Vavřík Petr</t>
  </si>
  <si>
    <t>Santi Ostrava</t>
  </si>
  <si>
    <t xml:space="preserve">Rott Jan </t>
  </si>
  <si>
    <t>ano</t>
  </si>
  <si>
    <t>Kučera Petr</t>
  </si>
  <si>
    <t>Jakub Slíva</t>
  </si>
  <si>
    <t>Mielec Lubomír sen.</t>
  </si>
  <si>
    <t>Mielec lubomír jun.</t>
  </si>
  <si>
    <t>SSTK Plzeň</t>
  </si>
  <si>
    <t>Diviš Ivo</t>
  </si>
  <si>
    <t>YC Brno</t>
  </si>
  <si>
    <t>Koblasa David</t>
  </si>
  <si>
    <t>Koblasa Lukáš</t>
  </si>
  <si>
    <t>Markýzo</t>
  </si>
  <si>
    <t>TJ Baník Karviná</t>
  </si>
  <si>
    <t>Stránký Martin</t>
  </si>
  <si>
    <t>Šplíchal Jiří sen.</t>
  </si>
  <si>
    <t>Šplíchal Filip.</t>
  </si>
  <si>
    <t>Šplíchal Jiří jun</t>
  </si>
  <si>
    <t>Roušal Jar.</t>
  </si>
  <si>
    <t>Straček Oldřich</t>
  </si>
  <si>
    <t>Ostrava</t>
  </si>
  <si>
    <t>Juptner Patrik</t>
  </si>
  <si>
    <t>Vodní sp. Brno</t>
  </si>
  <si>
    <t>TJ L SP Brno</t>
  </si>
  <si>
    <t>Kudláček Pavel</t>
  </si>
  <si>
    <t>Ouřada Jaroslav</t>
  </si>
  <si>
    <t>Žlabová Markéta</t>
  </si>
  <si>
    <t>Kocálek Zdeněk</t>
  </si>
  <si>
    <t>YC Nové Sedlo</t>
  </si>
  <si>
    <t>Drda David</t>
  </si>
  <si>
    <t>Rašovský Jar.</t>
  </si>
  <si>
    <t>Hartman Pavel</t>
  </si>
  <si>
    <t>Šlechta Jiří</t>
  </si>
  <si>
    <t>ŠebestaLibor</t>
  </si>
  <si>
    <t>Himmel Klára</t>
  </si>
  <si>
    <t>Dvořák Dalibor</t>
  </si>
  <si>
    <t>JK Plzeň</t>
  </si>
  <si>
    <t>Sadílková Nela</t>
  </si>
  <si>
    <t>Nejtek Petr</t>
  </si>
  <si>
    <t>Kroupa Štěpán</t>
  </si>
  <si>
    <t>Štěpánková Markéta</t>
  </si>
  <si>
    <t>Švíková Katrina</t>
  </si>
  <si>
    <t>Cere</t>
  </si>
  <si>
    <t>Podzimek Petr</t>
  </si>
  <si>
    <t>Novotný Antonín</t>
  </si>
  <si>
    <t>Čech Milan</t>
  </si>
  <si>
    <t>Dvořák Rudolf</t>
  </si>
  <si>
    <t>Škola Jaroslav</t>
  </si>
  <si>
    <t>Malina Tomáš</t>
  </si>
  <si>
    <t>Kalabis Petr</t>
  </si>
  <si>
    <t>Škola Jaroslav ml.</t>
  </si>
  <si>
    <t xml:space="preserve">Uldrych Josef </t>
  </si>
  <si>
    <t>Dvořáková Kateřina</t>
  </si>
  <si>
    <t>Toupal Jan</t>
  </si>
  <si>
    <t>Hauer Radim</t>
  </si>
  <si>
    <t>PLK</t>
  </si>
  <si>
    <t>Dvořák Michal</t>
  </si>
  <si>
    <t>Dvořák Marek</t>
  </si>
  <si>
    <t>Motz Daniel</t>
  </si>
  <si>
    <t>Hromádka Josef</t>
  </si>
  <si>
    <t>Kment Libor</t>
  </si>
  <si>
    <t>Škola Jan</t>
  </si>
  <si>
    <t>Kocman Zdeněk</t>
  </si>
  <si>
    <t>Kvašnovský Michael</t>
  </si>
  <si>
    <t>Bodlák Pavel</t>
  </si>
  <si>
    <t>Ehl Vladimír</t>
  </si>
  <si>
    <t>WCVD</t>
  </si>
  <si>
    <t>Ševčík Martin</t>
  </si>
  <si>
    <t>Diviš Lukáš</t>
  </si>
  <si>
    <t>Pelikán Martin</t>
  </si>
  <si>
    <t>Vazač Jan</t>
  </si>
  <si>
    <t>Rott Jakub</t>
  </si>
  <si>
    <t>Poseidon Plzeň</t>
  </si>
  <si>
    <t>Šmíd Zdeněk</t>
  </si>
  <si>
    <t>Mez  Mohelnice</t>
  </si>
  <si>
    <t>Valenta Jan</t>
  </si>
  <si>
    <t>Toth ml.</t>
  </si>
  <si>
    <t>Štantejský Jan</t>
  </si>
  <si>
    <t>Muller Ondřej</t>
  </si>
  <si>
    <t>Č. Budějovice</t>
  </si>
  <si>
    <t>Hulinský Martin</t>
  </si>
  <si>
    <t>Chalupníková Kristýna</t>
  </si>
  <si>
    <t xml:space="preserve">Řehák Pavel </t>
  </si>
  <si>
    <t>Mika Radek</t>
  </si>
  <si>
    <t>Šmídová Pavla</t>
  </si>
  <si>
    <t>Holý Marek</t>
  </si>
  <si>
    <t>Ledecká Ester</t>
  </si>
  <si>
    <t>Martinova Nicola</t>
  </si>
  <si>
    <t>Sehnalová Teraza</t>
  </si>
  <si>
    <t>Marečková lenka</t>
  </si>
  <si>
    <t>Rašková Kateřina</t>
  </si>
  <si>
    <t>Člen</t>
  </si>
  <si>
    <t>Klub</t>
  </si>
  <si>
    <t>Cislo</t>
  </si>
  <si>
    <t>Himmelová Klára</t>
  </si>
  <si>
    <t>Sladký Martin</t>
  </si>
  <si>
    <t>X</t>
  </si>
  <si>
    <t xml:space="preserve"> 5.M</t>
  </si>
  <si>
    <t xml:space="preserve"> 10.V</t>
  </si>
  <si>
    <t>45 </t>
  </si>
  <si>
    <t>Cena YCN</t>
  </si>
  <si>
    <t>1 892 </t>
  </si>
  <si>
    <t>1 290 </t>
  </si>
  <si>
    <t> 938 </t>
  </si>
  <si>
    <t> 688 </t>
  </si>
  <si>
    <t> 494 </t>
  </si>
  <si>
    <t> 336 </t>
  </si>
  <si>
    <t>HUN 1</t>
  </si>
  <si>
    <t>CZE 26</t>
  </si>
  <si>
    <t>1607-161</t>
  </si>
  <si>
    <t>69 </t>
  </si>
  <si>
    <t>79 </t>
  </si>
  <si>
    <t>80 </t>
  </si>
  <si>
    <t> 104 </t>
  </si>
  <si>
    <t> 110 </t>
  </si>
  <si>
    <t> 117 </t>
  </si>
  <si>
    <t> 144 </t>
  </si>
  <si>
    <t> 147 </t>
  </si>
  <si>
    <t>Gádorfalvi Áron</t>
  </si>
  <si>
    <t>44 </t>
  </si>
  <si>
    <t>CZE 7</t>
  </si>
  <si>
    <t>9999-001</t>
  </si>
  <si>
    <t>Šebesta Libor</t>
  </si>
  <si>
    <t>1.0</t>
  </si>
  <si>
    <t>RET*</t>
  </si>
  <si>
    <t>8 940 </t>
  </si>
  <si>
    <t>Martin Potucký</t>
  </si>
  <si>
    <t>3.0</t>
  </si>
  <si>
    <t>2.0</t>
  </si>
  <si>
    <t>4.0*</t>
  </si>
  <si>
    <t>6 832 </t>
  </si>
  <si>
    <t>5.0</t>
  </si>
  <si>
    <t>6.0*</t>
  </si>
  <si>
    <t>4.0</t>
  </si>
  <si>
    <t>7.0</t>
  </si>
  <si>
    <t>9.0*</t>
  </si>
  <si>
    <t>4 725 </t>
  </si>
  <si>
    <t>8.0*</t>
  </si>
  <si>
    <t>6.0</t>
  </si>
  <si>
    <t>10.0*</t>
  </si>
  <si>
    <t>9.0</t>
  </si>
  <si>
    <t>3 024 </t>
  </si>
  <si>
    <t>13.0*</t>
  </si>
  <si>
    <t>8.0</t>
  </si>
  <si>
    <t>2 618 </t>
  </si>
  <si>
    <t>11.0</t>
  </si>
  <si>
    <t>10.0</t>
  </si>
  <si>
    <t>12.0</t>
  </si>
  <si>
    <t>1 650 </t>
  </si>
  <si>
    <t>12.0*</t>
  </si>
  <si>
    <t>14.0*</t>
  </si>
  <si>
    <t>13.0</t>
  </si>
  <si>
    <t>1 142 </t>
  </si>
  <si>
    <t>14.0</t>
  </si>
  <si>
    <t> 917 </t>
  </si>
  <si>
    <t>15.0</t>
  </si>
  <si>
    <t>9 658 </t>
  </si>
  <si>
    <t>7 551 </t>
  </si>
  <si>
    <t>6 318 </t>
  </si>
  <si>
    <t>5 444 </t>
  </si>
  <si>
    <t>4 765 </t>
  </si>
  <si>
    <t>42 </t>
  </si>
  <si>
    <t>4 211 </t>
  </si>
  <si>
    <t>3 743 </t>
  </si>
  <si>
    <t>3 337 </t>
  </si>
  <si>
    <t>2 979 </t>
  </si>
  <si>
    <t>49 </t>
  </si>
  <si>
    <t>2 658 </t>
  </si>
  <si>
    <t>50 </t>
  </si>
  <si>
    <t>2 369 </t>
  </si>
  <si>
    <t>2 104 </t>
  </si>
  <si>
    <t>1 861 </t>
  </si>
  <si>
    <t>1 635 </t>
  </si>
  <si>
    <t>89 </t>
  </si>
  <si>
    <t>1 426 </t>
  </si>
  <si>
    <t> 105 </t>
  </si>
  <si>
    <t>1 229 </t>
  </si>
  <si>
    <t>1 045 </t>
  </si>
  <si>
    <t> 114 </t>
  </si>
  <si>
    <t> 871 </t>
  </si>
  <si>
    <t>3 994 </t>
  </si>
  <si>
    <t>3 091 </t>
  </si>
  <si>
    <t>2 563 </t>
  </si>
  <si>
    <t>CZE 4</t>
  </si>
  <si>
    <t>2 188 </t>
  </si>
  <si>
    <t>1 897 </t>
  </si>
  <si>
    <t>1 660 </t>
  </si>
  <si>
    <t>1 459 </t>
  </si>
  <si>
    <t>1 285 </t>
  </si>
  <si>
    <t> 994 </t>
  </si>
  <si>
    <t> 870 </t>
  </si>
  <si>
    <t> 757 </t>
  </si>
  <si>
    <t>62 </t>
  </si>
  <si>
    <t> 556 </t>
  </si>
  <si>
    <t> 466 </t>
  </si>
  <si>
    <t> 382 </t>
  </si>
  <si>
    <t>Sdružený krajský přebor</t>
  </si>
  <si>
    <t>3 784 </t>
  </si>
  <si>
    <t>2 580 </t>
  </si>
  <si>
    <t>1 876 </t>
  </si>
  <si>
    <t>CZE 57</t>
  </si>
  <si>
    <t>1503-166</t>
  </si>
  <si>
    <t xml:space="preserve">Ouřada Jaroslav </t>
  </si>
  <si>
    <t>1 376 </t>
  </si>
  <si>
    <t> 989 </t>
  </si>
  <si>
    <t> 672 </t>
  </si>
  <si>
    <t>CZE 334</t>
  </si>
  <si>
    <t>3 166 </t>
  </si>
  <si>
    <t>2 263 </t>
  </si>
  <si>
    <t>1 734 </t>
  </si>
  <si>
    <t>1 360 </t>
  </si>
  <si>
    <t>1 069 </t>
  </si>
  <si>
    <t> 831 </t>
  </si>
  <si>
    <t> 630 </t>
  </si>
  <si>
    <t> 456 </t>
  </si>
  <si>
    <t>CZE 332</t>
  </si>
  <si>
    <t>9 494 </t>
  </si>
  <si>
    <t>7 387 </t>
  </si>
  <si>
    <t>6 154 </t>
  </si>
  <si>
    <t>5 279 </t>
  </si>
  <si>
    <t>4 601 </t>
  </si>
  <si>
    <t>3 578 </t>
  </si>
  <si>
    <t>3 172 </t>
  </si>
  <si>
    <t>2 494 </t>
  </si>
  <si>
    <t>2 204 </t>
  </si>
  <si>
    <t>1 696 </t>
  </si>
  <si>
    <t>1 471 </t>
  </si>
  <si>
    <t>CZE 3</t>
  </si>
  <si>
    <t>1 261 </t>
  </si>
  <si>
    <t>1 065 </t>
  </si>
  <si>
    <t> 881 </t>
  </si>
  <si>
    <t>CZE 33</t>
  </si>
  <si>
    <t>1402-397</t>
  </si>
  <si>
    <t>2.0*</t>
  </si>
  <si>
    <t>11 243 </t>
  </si>
  <si>
    <t>3.0*</t>
  </si>
  <si>
    <t>9 136 </t>
  </si>
  <si>
    <t>5.0*</t>
  </si>
  <si>
    <t>7 903 </t>
  </si>
  <si>
    <t>7 029 </t>
  </si>
  <si>
    <t>20.0*</t>
  </si>
  <si>
    <t>19.0*</t>
  </si>
  <si>
    <t>17.0</t>
  </si>
  <si>
    <t>71 </t>
  </si>
  <si>
    <t>6 350 </t>
  </si>
  <si>
    <t>9901-011</t>
  </si>
  <si>
    <t>11.0*</t>
  </si>
  <si>
    <t>5 796 </t>
  </si>
  <si>
    <t>5 327 </t>
  </si>
  <si>
    <t>FRA 17</t>
  </si>
  <si>
    <t>9929-001</t>
  </si>
  <si>
    <t>Buren Pierre</t>
  </si>
  <si>
    <t>4 563 </t>
  </si>
  <si>
    <t>4 243 </t>
  </si>
  <si>
    <t>3 953 </t>
  </si>
  <si>
    <t>99 </t>
  </si>
  <si>
    <t>3 689 </t>
  </si>
  <si>
    <t>27.0*</t>
  </si>
  <si>
    <t>16.0</t>
  </si>
  <si>
    <t>21.0*</t>
  </si>
  <si>
    <t>3 445 </t>
  </si>
  <si>
    <t>FRA 1564</t>
  </si>
  <si>
    <t>9929-002</t>
  </si>
  <si>
    <t>Ventrin Viviane</t>
  </si>
  <si>
    <t>17.0*</t>
  </si>
  <si>
    <t>22.0*</t>
  </si>
  <si>
    <t>3 220 </t>
  </si>
  <si>
    <t>24.0*</t>
  </si>
  <si>
    <t>18.0</t>
  </si>
  <si>
    <t>23.0</t>
  </si>
  <si>
    <t>28.0*</t>
  </si>
  <si>
    <t> 132 </t>
  </si>
  <si>
    <t>3 010 </t>
  </si>
  <si>
    <t>SVK 151</t>
  </si>
  <si>
    <t>Kubín Róbert</t>
  </si>
  <si>
    <t> 135 </t>
  </si>
  <si>
    <t>9901-019</t>
  </si>
  <si>
    <t>18.0*</t>
  </si>
  <si>
    <t> 140 </t>
  </si>
  <si>
    <t>2 630 </t>
  </si>
  <si>
    <t>20.0</t>
  </si>
  <si>
    <t>19.0</t>
  </si>
  <si>
    <t>23.0*</t>
  </si>
  <si>
    <t>2 456 </t>
  </si>
  <si>
    <t>21.0</t>
  </si>
  <si>
    <t> 151 </t>
  </si>
  <si>
    <t>2 292 </t>
  </si>
  <si>
    <t>24.0</t>
  </si>
  <si>
    <t>26.0*</t>
  </si>
  <si>
    <t>26.0</t>
  </si>
  <si>
    <t> 166 </t>
  </si>
  <si>
    <t>2 136 </t>
  </si>
  <si>
    <t>22.0</t>
  </si>
  <si>
    <t>25.0*</t>
  </si>
  <si>
    <t> 170 </t>
  </si>
  <si>
    <t>1 988 </t>
  </si>
  <si>
    <t>9901-007</t>
  </si>
  <si>
    <t> 175 </t>
  </si>
  <si>
    <t>1 846 </t>
  </si>
  <si>
    <t>9905-003</t>
  </si>
  <si>
    <t>27.0</t>
  </si>
  <si>
    <t>28.0</t>
  </si>
  <si>
    <t> 191 </t>
  </si>
  <si>
    <t>1 711 </t>
  </si>
  <si>
    <t>32.0*</t>
  </si>
  <si>
    <t> 194 </t>
  </si>
  <si>
    <t>SVK 150</t>
  </si>
  <si>
    <t>9901-017</t>
  </si>
  <si>
    <t>Jaš Ján</t>
  </si>
  <si>
    <t>25.0</t>
  </si>
  <si>
    <t> 204 </t>
  </si>
  <si>
    <t>1 457 </t>
  </si>
  <si>
    <t>30.0</t>
  </si>
  <si>
    <t>29.0</t>
  </si>
  <si>
    <t>31.0*</t>
  </si>
  <si>
    <t> 227 </t>
  </si>
  <si>
    <t>1 338 </t>
  </si>
  <si>
    <t>31.0</t>
  </si>
  <si>
    <t> 235 </t>
  </si>
  <si>
    <t>1 224 </t>
  </si>
  <si>
    <t>SVK 38</t>
  </si>
  <si>
    <t>9901-006</t>
  </si>
  <si>
    <t>Funk Peter</t>
  </si>
  <si>
    <t> 241 </t>
  </si>
  <si>
    <t>1 113 </t>
  </si>
  <si>
    <t>HUN 18</t>
  </si>
  <si>
    <t>Gilicze Noémi</t>
  </si>
  <si>
    <t> 247 </t>
  </si>
  <si>
    <t>1 006 </t>
  </si>
  <si>
    <t> 248 </t>
  </si>
  <si>
    <t> 903 </t>
  </si>
  <si>
    <t> 249 </t>
  </si>
  <si>
    <t> 804 </t>
  </si>
  <si>
    <t> 271 </t>
  </si>
  <si>
    <t>Czech Supercup</t>
  </si>
  <si>
    <t>Altmann Tomáš</t>
  </si>
  <si>
    <t>Slíva Matěj</t>
  </si>
  <si>
    <t>Šeliga Teodor</t>
  </si>
  <si>
    <t xml:space="preserve">Neckářová Martina </t>
  </si>
  <si>
    <t>Parchomenko Ondřej</t>
  </si>
  <si>
    <t>Hasman Radim</t>
  </si>
  <si>
    <t>Provazník Samuel</t>
  </si>
  <si>
    <t>Švíková Barbora</t>
  </si>
  <si>
    <t>Zidkova Nadine</t>
  </si>
  <si>
    <t>Myšková Veronika</t>
  </si>
  <si>
    <t>Samcová Klára</t>
  </si>
  <si>
    <t>Rais Michal</t>
  </si>
  <si>
    <t>Kříž Jan</t>
  </si>
  <si>
    <t>Říčan Jaroslav</t>
  </si>
  <si>
    <t>Tlapák Vojta</t>
  </si>
  <si>
    <t>Tlapáková Zuzana</t>
  </si>
  <si>
    <t>Vaszi Mikuláš</t>
  </si>
  <si>
    <t>Lojínová Alexandra</t>
  </si>
  <si>
    <t>Hykrdová Markéta</t>
  </si>
  <si>
    <t>Chalupníková Klára</t>
  </si>
  <si>
    <t>Altmannová Kateřina</t>
  </si>
  <si>
    <t>Piňosová Kristýna</t>
  </si>
  <si>
    <t>Nevolöš Adam</t>
  </si>
  <si>
    <t>Nevelöš Jan</t>
  </si>
  <si>
    <t>Martinová Nicola</t>
  </si>
  <si>
    <t>Sehnalová Tereza</t>
  </si>
  <si>
    <t>0 </t>
  </si>
  <si>
    <t>2110-173</t>
  </si>
  <si>
    <t>8 261 </t>
  </si>
  <si>
    <t>3 368 </t>
  </si>
  <si>
    <t>2 346 </t>
  </si>
  <si>
    <t>ESP 10</t>
  </si>
  <si>
    <t>HUN 5</t>
  </si>
  <si>
    <t> 972 </t>
  </si>
  <si>
    <t>37 </t>
  </si>
  <si>
    <t>RAC - Český pohár 2017</t>
  </si>
  <si>
    <t>RAC - Regionální pohár Čechy 2017</t>
  </si>
  <si>
    <t>RAC - Regionální pohár Morava 2017</t>
  </si>
  <si>
    <t>RAC - Pohár ČWA 2017</t>
  </si>
  <si>
    <t>Rodop</t>
  </si>
  <si>
    <t>Sadílek Pavel</t>
  </si>
  <si>
    <t>Lojnová Alexandra</t>
  </si>
  <si>
    <t>Hykrtová Markéta</t>
  </si>
  <si>
    <t>Chalupníková Klara</t>
  </si>
  <si>
    <t>YC Kladno</t>
  </si>
  <si>
    <t>Městka Josef</t>
  </si>
  <si>
    <t>Altmannová Kat</t>
  </si>
  <si>
    <t>Piňosová Kristyna</t>
  </si>
  <si>
    <t>Neveloš Janr</t>
  </si>
  <si>
    <t>Novák Jakub</t>
  </si>
  <si>
    <t>Polák Pavel</t>
  </si>
  <si>
    <t>LEGENDA</t>
  </si>
  <si>
    <t>n</t>
  </si>
  <si>
    <t>nově přidělené číslo</t>
  </si>
  <si>
    <t>x</t>
  </si>
  <si>
    <t>platnost přiděleného čísla plachty do r.</t>
  </si>
  <si>
    <t>člen čwa 2016</t>
  </si>
  <si>
    <t>člen čwa 2017</t>
  </si>
  <si>
    <t xml:space="preserve">sl. A </t>
  </si>
  <si>
    <t>přidělené závodní licence členů čwa závodících za čwa 7019XXX.</t>
  </si>
  <si>
    <t>zaplaceno na 2016</t>
  </si>
  <si>
    <t>zaplaceno na 2017</t>
  </si>
  <si>
    <t>neplacená licence</t>
  </si>
  <si>
    <t>L</t>
  </si>
  <si>
    <t xml:space="preserve"> 6.M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</si>
</sst>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indexed="8"/>
      <name val="Arial CE"/>
      <charset val="238"/>
    </font>
    <font>
      <sz val="10"/>
      <name val="Arial CE"/>
      <charset val="238"/>
    </font>
    <font>
      <sz val="10"/>
      <color indexed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0" xfId="0" applyFont="1"/>
    <xf numFmtId="0" fontId="1" fillId="0" borderId="0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/>
    <xf numFmtId="0" fontId="0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Alignment="1">
      <alignment textRotation="90" wrapText="1" shrinkToFit="1"/>
    </xf>
    <xf numFmtId="0" fontId="0" fillId="0" borderId="1" xfId="0" applyNumberFormat="1" applyFill="1" applyBorder="1" applyAlignment="1">
      <alignment horizontal="center"/>
    </xf>
    <xf numFmtId="0" fontId="5" fillId="0" borderId="2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ont="1" applyFill="1" applyBorder="1"/>
    <xf numFmtId="0" fontId="0" fillId="0" borderId="12" xfId="0" applyNumberFormat="1" applyFill="1" applyBorder="1"/>
    <xf numFmtId="0" fontId="0" fillId="0" borderId="13" xfId="0" applyNumberFormat="1" applyFill="1" applyBorder="1"/>
    <xf numFmtId="0" fontId="4" fillId="0" borderId="14" xfId="0" applyNumberFormat="1" applyFont="1" applyFill="1" applyBorder="1"/>
    <xf numFmtId="0" fontId="4" fillId="0" borderId="15" xfId="0" applyNumberFormat="1" applyFont="1" applyFill="1" applyBorder="1"/>
    <xf numFmtId="0" fontId="0" fillId="0" borderId="16" xfId="0" applyNumberFormat="1" applyFill="1" applyBorder="1"/>
    <xf numFmtId="0" fontId="0" fillId="0" borderId="17" xfId="0" applyNumberFormat="1" applyFill="1" applyBorder="1"/>
    <xf numFmtId="0" fontId="4" fillId="0" borderId="11" xfId="0" applyNumberFormat="1" applyFont="1" applyFill="1" applyBorder="1"/>
    <xf numFmtId="0" fontId="0" fillId="0" borderId="14" xfId="0" applyNumberFormat="1" applyFont="1" applyFill="1" applyBorder="1"/>
    <xf numFmtId="0" fontId="0" fillId="0" borderId="15" xfId="0" applyNumberFormat="1" applyFont="1" applyFill="1" applyBorder="1"/>
    <xf numFmtId="0" fontId="0" fillId="0" borderId="18" xfId="0" applyNumberFormat="1" applyFont="1" applyFill="1" applyBorder="1" applyAlignment="1">
      <alignment horizontal="left" textRotation="90"/>
    </xf>
    <xf numFmtId="0" fontId="0" fillId="0" borderId="19" xfId="0" applyNumberFormat="1" applyFont="1" applyFill="1" applyBorder="1" applyAlignment="1">
      <alignment horizontal="left" textRotation="90"/>
    </xf>
    <xf numFmtId="0" fontId="0" fillId="0" borderId="20" xfId="0" applyNumberFormat="1" applyFont="1" applyFill="1" applyBorder="1" applyAlignment="1">
      <alignment horizontal="left" textRotation="90"/>
    </xf>
    <xf numFmtId="0" fontId="3" fillId="0" borderId="21" xfId="0" applyNumberFormat="1" applyFont="1" applyFill="1" applyBorder="1"/>
    <xf numFmtId="0" fontId="0" fillId="0" borderId="22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24" xfId="0" applyNumberFormat="1" applyFill="1" applyBorder="1" applyAlignment="1"/>
    <xf numFmtId="0" fontId="0" fillId="0" borderId="25" xfId="0" applyNumberFormat="1" applyFill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4" fillId="0" borderId="27" xfId="0" applyNumberFormat="1" applyFont="1" applyFill="1" applyBorder="1"/>
    <xf numFmtId="0" fontId="4" fillId="0" borderId="28" xfId="0" applyNumberFormat="1" applyFont="1" applyFill="1" applyBorder="1"/>
    <xf numFmtId="0" fontId="0" fillId="0" borderId="29" xfId="0" applyNumberFormat="1" applyFill="1" applyBorder="1"/>
    <xf numFmtId="0" fontId="0" fillId="0" borderId="30" xfId="0" applyNumberFormat="1" applyFill="1" applyBorder="1"/>
    <xf numFmtId="0" fontId="0" fillId="0" borderId="31" xfId="0" applyNumberFormat="1" applyFill="1" applyBorder="1"/>
    <xf numFmtId="0" fontId="0" fillId="0" borderId="32" xfId="0" applyNumberFormat="1" applyFill="1" applyBorder="1"/>
    <xf numFmtId="0" fontId="0" fillId="0" borderId="33" xfId="0" applyNumberFormat="1" applyFill="1" applyBorder="1" applyAlignment="1"/>
    <xf numFmtId="0" fontId="0" fillId="0" borderId="7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28" xfId="0" applyNumberFormat="1" applyFill="1" applyBorder="1"/>
    <xf numFmtId="0" fontId="5" fillId="0" borderId="34" xfId="0" applyNumberFormat="1" applyFont="1" applyFill="1" applyBorder="1" applyAlignment="1">
      <alignment wrapText="1"/>
    </xf>
    <xf numFmtId="0" fontId="5" fillId="0" borderId="35" xfId="0" applyNumberFormat="1" applyFont="1" applyFill="1" applyBorder="1" applyAlignment="1">
      <alignment wrapText="1"/>
    </xf>
    <xf numFmtId="0" fontId="0" fillId="0" borderId="36" xfId="0" applyNumberFormat="1" applyFill="1" applyBorder="1" applyAlignment="1">
      <alignment horizontal="center"/>
    </xf>
    <xf numFmtId="0" fontId="0" fillId="0" borderId="37" xfId="0" applyNumberFormat="1" applyFill="1" applyBorder="1" applyAlignment="1">
      <alignment horizontal="center"/>
    </xf>
    <xf numFmtId="0" fontId="0" fillId="0" borderId="23" xfId="0" applyNumberFormat="1" applyFill="1" applyBorder="1"/>
    <xf numFmtId="0" fontId="0" fillId="0" borderId="38" xfId="0" applyNumberFormat="1" applyFill="1" applyBorder="1"/>
    <xf numFmtId="0" fontId="0" fillId="0" borderId="39" xfId="0" applyNumberFormat="1" applyFill="1" applyBorder="1"/>
    <xf numFmtId="0" fontId="0" fillId="0" borderId="40" xfId="0" applyNumberFormat="1" applyFill="1" applyBorder="1"/>
    <xf numFmtId="0" fontId="5" fillId="0" borderId="0" xfId="0" applyFont="1" applyFill="1"/>
    <xf numFmtId="0" fontId="4" fillId="0" borderId="41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/>
    <xf numFmtId="0" fontId="3" fillId="0" borderId="42" xfId="0" applyNumberFormat="1" applyFont="1" applyFill="1" applyBorder="1" applyAlignment="1">
      <alignment horizontal="center"/>
    </xf>
    <xf numFmtId="0" fontId="3" fillId="0" borderId="43" xfId="0" applyNumberFormat="1" applyFont="1" applyFill="1" applyBorder="1" applyAlignment="1">
      <alignment horizontal="center"/>
    </xf>
    <xf numFmtId="0" fontId="3" fillId="0" borderId="44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46" xfId="0" applyNumberFormat="1" applyFont="1" applyFill="1" applyBorder="1" applyAlignment="1">
      <alignment horizontal="center"/>
    </xf>
    <xf numFmtId="0" fontId="3" fillId="0" borderId="47" xfId="0" applyNumberFormat="1" applyFont="1" applyFill="1" applyBorder="1" applyAlignment="1">
      <alignment horizontal="center"/>
    </xf>
    <xf numFmtId="0" fontId="3" fillId="0" borderId="48" xfId="0" applyNumberFormat="1" applyFont="1" applyFill="1" applyBorder="1" applyAlignment="1">
      <alignment horizontal="center"/>
    </xf>
    <xf numFmtId="0" fontId="3" fillId="0" borderId="49" xfId="0" applyNumberFormat="1" applyFont="1" applyFill="1" applyBorder="1" applyAlignment="1">
      <alignment horizontal="center"/>
    </xf>
    <xf numFmtId="0" fontId="0" fillId="0" borderId="50" xfId="0" applyNumberFormat="1" applyFill="1" applyBorder="1" applyAlignment="1">
      <alignment horizontal="center"/>
    </xf>
    <xf numFmtId="0" fontId="0" fillId="0" borderId="51" xfId="0" applyNumberFormat="1" applyFont="1" applyFill="1" applyBorder="1"/>
    <xf numFmtId="0" fontId="0" fillId="0" borderId="52" xfId="0" applyNumberFormat="1" applyFont="1" applyFill="1" applyBorder="1"/>
    <xf numFmtId="0" fontId="0" fillId="0" borderId="53" xfId="0" applyNumberFormat="1" applyFill="1" applyBorder="1"/>
    <xf numFmtId="0" fontId="0" fillId="0" borderId="54" xfId="0" applyNumberFormat="1" applyFill="1" applyBorder="1"/>
    <xf numFmtId="0" fontId="0" fillId="0" borderId="52" xfId="0" applyNumberFormat="1" applyFill="1" applyBorder="1"/>
    <xf numFmtId="0" fontId="0" fillId="0" borderId="50" xfId="0" applyNumberFormat="1" applyFill="1" applyBorder="1"/>
    <xf numFmtId="0" fontId="0" fillId="0" borderId="55" xfId="0" applyNumberFormat="1" applyFill="1" applyBorder="1"/>
    <xf numFmtId="0" fontId="0" fillId="0" borderId="56" xfId="0" applyNumberFormat="1" applyFill="1" applyBorder="1"/>
    <xf numFmtId="0" fontId="0" fillId="0" borderId="57" xfId="0" applyNumberFormat="1" applyFill="1" applyBorder="1" applyAlignment="1"/>
    <xf numFmtId="0" fontId="4" fillId="0" borderId="0" xfId="0" applyNumberFormat="1" applyFont="1" applyFill="1" applyBorder="1"/>
    <xf numFmtId="0" fontId="5" fillId="0" borderId="60" xfId="0" applyNumberFormat="1" applyFont="1" applyFill="1" applyBorder="1" applyAlignment="1">
      <alignment wrapText="1"/>
    </xf>
    <xf numFmtId="0" fontId="0" fillId="0" borderId="61" xfId="0" applyNumberFormat="1" applyFill="1" applyBorder="1"/>
    <xf numFmtId="0" fontId="0" fillId="0" borderId="66" xfId="0" applyNumberFormat="1" applyFont="1" applyFill="1" applyBorder="1" applyAlignment="1">
      <alignment horizontal="left" textRotation="90"/>
    </xf>
    <xf numFmtId="0" fontId="5" fillId="0" borderId="67" xfId="0" applyNumberFormat="1" applyFont="1" applyFill="1" applyBorder="1" applyAlignment="1">
      <alignment wrapText="1"/>
    </xf>
    <xf numFmtId="0" fontId="0" fillId="0" borderId="68" xfId="0" applyNumberFormat="1" applyFont="1" applyFill="1" applyBorder="1" applyAlignment="1"/>
    <xf numFmtId="0" fontId="0" fillId="0" borderId="69" xfId="0" applyNumberFormat="1" applyFill="1" applyBorder="1"/>
    <xf numFmtId="0" fontId="0" fillId="0" borderId="70" xfId="0" applyNumberFormat="1" applyFill="1" applyBorder="1"/>
    <xf numFmtId="0" fontId="3" fillId="0" borderId="71" xfId="0" applyNumberFormat="1" applyFont="1" applyFill="1" applyBorder="1"/>
    <xf numFmtId="0" fontId="3" fillId="0" borderId="72" xfId="0" applyNumberFormat="1" applyFont="1" applyFill="1" applyBorder="1" applyAlignment="1">
      <alignment horizontal="center"/>
    </xf>
    <xf numFmtId="0" fontId="3" fillId="0" borderId="66" xfId="0" applyNumberFormat="1" applyFont="1" applyFill="1" applyBorder="1" applyAlignment="1">
      <alignment horizontal="center"/>
    </xf>
    <xf numFmtId="0" fontId="0" fillId="0" borderId="64" xfId="0" applyNumberFormat="1" applyFill="1" applyBorder="1" applyAlignment="1">
      <alignment horizontal="center"/>
    </xf>
    <xf numFmtId="0" fontId="0" fillId="0" borderId="65" xfId="0" applyNumberFormat="1" applyFill="1" applyBorder="1" applyAlignment="1">
      <alignment horizontal="center"/>
    </xf>
    <xf numFmtId="0" fontId="0" fillId="0" borderId="73" xfId="0" applyNumberFormat="1" applyFill="1" applyBorder="1" applyAlignment="1">
      <alignment horizontal="center"/>
    </xf>
    <xf numFmtId="0" fontId="0" fillId="0" borderId="66" xfId="0" applyNumberFormat="1" applyFill="1" applyBorder="1" applyAlignment="1">
      <alignment horizontal="center"/>
    </xf>
    <xf numFmtId="0" fontId="0" fillId="0" borderId="74" xfId="0" applyNumberFormat="1" applyFill="1" applyBorder="1" applyAlignment="1">
      <alignment horizontal="center"/>
    </xf>
    <xf numFmtId="0" fontId="0" fillId="0" borderId="75" xfId="0" applyNumberForma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76" xfId="0" applyNumberFormat="1" applyFont="1" applyFill="1" applyBorder="1" applyAlignment="1">
      <alignment horizontal="center"/>
    </xf>
    <xf numFmtId="0" fontId="3" fillId="0" borderId="77" xfId="0" applyNumberFormat="1" applyFont="1" applyFill="1" applyBorder="1" applyAlignment="1">
      <alignment horizontal="center"/>
    </xf>
    <xf numFmtId="0" fontId="3" fillId="0" borderId="78" xfId="0" applyNumberFormat="1" applyFont="1" applyFill="1" applyBorder="1" applyAlignment="1">
      <alignment horizontal="center"/>
    </xf>
    <xf numFmtId="0" fontId="0" fillId="0" borderId="74" xfId="0" applyNumberFormat="1" applyFill="1" applyBorder="1"/>
    <xf numFmtId="0" fontId="0" fillId="0" borderId="77" xfId="0" applyNumberFormat="1" applyFill="1" applyBorder="1"/>
    <xf numFmtId="0" fontId="0" fillId="0" borderId="79" xfId="0" applyNumberFormat="1" applyFill="1" applyBorder="1" applyAlignment="1">
      <alignment horizontal="center"/>
    </xf>
    <xf numFmtId="0" fontId="3" fillId="0" borderId="80" xfId="0" applyNumberFormat="1" applyFont="1" applyFill="1" applyBorder="1" applyAlignment="1">
      <alignment horizontal="center"/>
    </xf>
    <xf numFmtId="0" fontId="0" fillId="0" borderId="81" xfId="0" applyNumberFormat="1" applyFill="1" applyBorder="1"/>
    <xf numFmtId="0" fontId="0" fillId="0" borderId="82" xfId="0" applyNumberFormat="1" applyFill="1" applyBorder="1"/>
    <xf numFmtId="0" fontId="0" fillId="0" borderId="80" xfId="0" applyNumberFormat="1" applyFill="1" applyBorder="1"/>
    <xf numFmtId="0" fontId="0" fillId="0" borderId="68" xfId="0" applyNumberFormat="1" applyFill="1" applyBorder="1" applyAlignment="1">
      <alignment horizontal="center"/>
    </xf>
    <xf numFmtId="0" fontId="3" fillId="0" borderId="83" xfId="0" applyNumberFormat="1" applyFont="1" applyFill="1" applyBorder="1" applyAlignment="1">
      <alignment horizontal="center"/>
    </xf>
    <xf numFmtId="0" fontId="0" fillId="0" borderId="84" xfId="0" applyNumberFormat="1" applyFill="1" applyBorder="1" applyAlignment="1"/>
    <xf numFmtId="0" fontId="0" fillId="0" borderId="85" xfId="0" applyNumberFormat="1" applyFill="1" applyBorder="1" applyAlignment="1"/>
    <xf numFmtId="0" fontId="0" fillId="0" borderId="86" xfId="0" applyNumberFormat="1" applyFill="1" applyBorder="1"/>
    <xf numFmtId="0" fontId="0" fillId="0" borderId="87" xfId="0" applyNumberFormat="1" applyFill="1" applyBorder="1"/>
    <xf numFmtId="0" fontId="0" fillId="0" borderId="88" xfId="0" applyNumberFormat="1" applyFill="1" applyBorder="1"/>
    <xf numFmtId="0" fontId="0" fillId="0" borderId="89" xfId="0" applyNumberFormat="1" applyFill="1" applyBorder="1"/>
    <xf numFmtId="0" fontId="0" fillId="0" borderId="90" xfId="0" applyNumberFormat="1" applyFill="1" applyBorder="1"/>
    <xf numFmtId="0" fontId="0" fillId="0" borderId="91" xfId="0" applyNumberFormat="1" applyFill="1" applyBorder="1"/>
    <xf numFmtId="0" fontId="0" fillId="0" borderId="92" xfId="0" applyNumberFormat="1" applyFill="1" applyBorder="1"/>
    <xf numFmtId="0" fontId="0" fillId="0" borderId="93" xfId="0" applyNumberFormat="1" applyFill="1" applyBorder="1"/>
    <xf numFmtId="0" fontId="0" fillId="0" borderId="94" xfId="0" applyNumberFormat="1" applyFill="1" applyBorder="1"/>
    <xf numFmtId="0" fontId="0" fillId="0" borderId="86" xfId="0" applyNumberFormat="1" applyFill="1" applyBorder="1" applyAlignment="1">
      <alignment horizontal="center"/>
    </xf>
    <xf numFmtId="0" fontId="3" fillId="0" borderId="88" xfId="0" applyNumberFormat="1" applyFont="1" applyFill="1" applyBorder="1" applyAlignment="1">
      <alignment horizontal="center"/>
    </xf>
    <xf numFmtId="0" fontId="0" fillId="0" borderId="89" xfId="0" applyNumberFormat="1" applyFill="1" applyBorder="1" applyAlignment="1">
      <alignment horizontal="center"/>
    </xf>
    <xf numFmtId="0" fontId="0" fillId="0" borderId="90" xfId="0" applyNumberFormat="1" applyFill="1" applyBorder="1" applyAlignment="1">
      <alignment horizontal="center"/>
    </xf>
    <xf numFmtId="0" fontId="3" fillId="0" borderId="93" xfId="0" applyNumberFormat="1" applyFont="1" applyFill="1" applyBorder="1" applyAlignment="1">
      <alignment horizontal="center"/>
    </xf>
    <xf numFmtId="0" fontId="3" fillId="0" borderId="94" xfId="0" applyNumberFormat="1" applyFont="1" applyFill="1" applyBorder="1" applyAlignment="1">
      <alignment horizontal="center"/>
    </xf>
    <xf numFmtId="0" fontId="0" fillId="0" borderId="95" xfId="0" applyBorder="1"/>
    <xf numFmtId="0" fontId="7" fillId="3" borderId="95" xfId="0" applyFont="1" applyFill="1" applyBorder="1"/>
    <xf numFmtId="0" fontId="0" fillId="0" borderId="95" xfId="0" applyFill="1" applyBorder="1"/>
    <xf numFmtId="0" fontId="7" fillId="4" borderId="95" xfId="0" applyFont="1" applyFill="1" applyBorder="1"/>
    <xf numFmtId="0" fontId="7" fillId="5" borderId="95" xfId="0" applyFont="1" applyFill="1" applyBorder="1"/>
    <xf numFmtId="0" fontId="7" fillId="0" borderId="95" xfId="0" applyFont="1" applyFill="1" applyBorder="1"/>
    <xf numFmtId="0" fontId="7" fillId="3" borderId="96" xfId="0" applyFont="1" applyFill="1" applyBorder="1"/>
    <xf numFmtId="0" fontId="0" fillId="3" borderId="95" xfId="0" applyFill="1" applyBorder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14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0" borderId="41" xfId="0" applyNumberFormat="1" applyFill="1" applyBorder="1" applyAlignment="1">
      <alignment horizontal="center"/>
    </xf>
    <xf numFmtId="0" fontId="0" fillId="0" borderId="72" xfId="0" applyNumberFormat="1" applyFont="1" applyFill="1" applyBorder="1" applyAlignment="1">
      <alignment horizontal="left" textRotation="90"/>
    </xf>
    <xf numFmtId="0" fontId="0" fillId="0" borderId="99" xfId="0" applyNumberFormat="1" applyFont="1" applyFill="1" applyBorder="1" applyAlignment="1">
      <alignment horizontal="left" textRotation="90"/>
    </xf>
    <xf numFmtId="0" fontId="0" fillId="0" borderId="100" xfId="0" applyNumberFormat="1" applyFont="1" applyFill="1" applyBorder="1" applyAlignment="1">
      <alignment horizontal="left" textRotation="90"/>
    </xf>
    <xf numFmtId="0" fontId="0" fillId="0" borderId="101" xfId="0" applyNumberFormat="1" applyFont="1" applyFill="1" applyBorder="1" applyAlignment="1">
      <alignment horizontal="left" textRotation="90"/>
    </xf>
    <xf numFmtId="0" fontId="0" fillId="0" borderId="73" xfId="0" applyNumberFormat="1" applyFont="1" applyFill="1" applyBorder="1" applyAlignment="1">
      <alignment horizontal="left" textRotation="90"/>
    </xf>
    <xf numFmtId="0" fontId="0" fillId="0" borderId="102" xfId="0" applyNumberFormat="1" applyFill="1" applyBorder="1"/>
    <xf numFmtId="0" fontId="0" fillId="0" borderId="76" xfId="0" applyNumberFormat="1" applyFill="1" applyBorder="1"/>
    <xf numFmtId="0" fontId="0" fillId="0" borderId="103" xfId="0" applyNumberFormat="1" applyFont="1" applyFill="1" applyBorder="1" applyAlignment="1">
      <alignment horizontal="left" textRotation="90"/>
    </xf>
    <xf numFmtId="0" fontId="0" fillId="0" borderId="60" xfId="0" applyNumberFormat="1" applyFont="1" applyFill="1" applyBorder="1" applyAlignment="1">
      <alignment horizontal="left" textRotation="90"/>
    </xf>
    <xf numFmtId="0" fontId="0" fillId="0" borderId="104" xfId="0" applyNumberFormat="1" applyFont="1" applyFill="1" applyBorder="1" applyAlignment="1">
      <alignment horizontal="left" textRotation="90"/>
    </xf>
    <xf numFmtId="0" fontId="0" fillId="0" borderId="105" xfId="0" applyNumberFormat="1" applyFill="1" applyBorder="1"/>
    <xf numFmtId="0" fontId="0" fillId="0" borderId="106" xfId="0" applyNumberFormat="1" applyFill="1" applyBorder="1"/>
    <xf numFmtId="0" fontId="4" fillId="0" borderId="69" xfId="0" applyNumberFormat="1" applyFont="1" applyFill="1" applyBorder="1"/>
    <xf numFmtId="0" fontId="0" fillId="0" borderId="69" xfId="0" applyNumberFormat="1" applyFont="1" applyFill="1" applyBorder="1"/>
    <xf numFmtId="0" fontId="0" fillId="0" borderId="107" xfId="0" applyNumberFormat="1" applyFill="1" applyBorder="1"/>
    <xf numFmtId="0" fontId="0" fillId="0" borderId="108" xfId="0" applyNumberFormat="1" applyFill="1" applyBorder="1"/>
    <xf numFmtId="0" fontId="3" fillId="0" borderId="109" xfId="0" applyNumberFormat="1" applyFont="1" applyFill="1" applyBorder="1"/>
    <xf numFmtId="0" fontId="3" fillId="0" borderId="110" xfId="0" applyNumberFormat="1" applyFont="1" applyFill="1" applyBorder="1" applyAlignment="1">
      <alignment horizontal="center"/>
    </xf>
    <xf numFmtId="0" fontId="0" fillId="0" borderId="111" xfId="0" applyNumberFormat="1" applyFill="1" applyBorder="1" applyAlignment="1">
      <alignment horizontal="left"/>
    </xf>
    <xf numFmtId="0" fontId="0" fillId="0" borderId="112" xfId="0" applyNumberFormat="1" applyFill="1" applyBorder="1" applyAlignment="1">
      <alignment horizontal="left"/>
    </xf>
    <xf numFmtId="0" fontId="0" fillId="0" borderId="113" xfId="0" applyNumberFormat="1" applyFill="1" applyBorder="1" applyAlignment="1">
      <alignment horizontal="left"/>
    </xf>
    <xf numFmtId="0" fontId="0" fillId="0" borderId="110" xfId="0" applyNumberFormat="1" applyFill="1" applyBorder="1" applyAlignment="1">
      <alignment horizontal="left"/>
    </xf>
    <xf numFmtId="0" fontId="3" fillId="0" borderId="114" xfId="0" applyNumberFormat="1" applyFont="1" applyFill="1" applyBorder="1"/>
    <xf numFmtId="0" fontId="0" fillId="0" borderId="111" xfId="0" applyNumberFormat="1" applyFill="1" applyBorder="1" applyAlignment="1">
      <alignment horizontal="center"/>
    </xf>
    <xf numFmtId="0" fontId="0" fillId="0" borderId="112" xfId="0" applyNumberFormat="1" applyFill="1" applyBorder="1" applyAlignment="1">
      <alignment horizontal="center"/>
    </xf>
    <xf numFmtId="0" fontId="0" fillId="0" borderId="113" xfId="0" applyNumberFormat="1" applyFill="1" applyBorder="1" applyAlignment="1">
      <alignment horizontal="center"/>
    </xf>
    <xf numFmtId="0" fontId="0" fillId="0" borderId="110" xfId="0" applyNumberFormat="1" applyFill="1" applyBorder="1" applyAlignment="1">
      <alignment horizontal="center"/>
    </xf>
    <xf numFmtId="0" fontId="0" fillId="0" borderId="97" xfId="0" applyBorder="1"/>
    <xf numFmtId="0" fontId="3" fillId="4" borderId="97" xfId="0" applyFont="1" applyFill="1" applyBorder="1"/>
    <xf numFmtId="0" fontId="10" fillId="3" borderId="95" xfId="0" applyFont="1" applyFill="1" applyBorder="1"/>
    <xf numFmtId="0" fontId="0" fillId="4" borderId="95" xfId="0" applyFont="1" applyFill="1" applyBorder="1"/>
    <xf numFmtId="0" fontId="11" fillId="4" borderId="95" xfId="0" applyFont="1" applyFill="1" applyBorder="1"/>
    <xf numFmtId="0" fontId="11" fillId="3" borderId="95" xfId="0" applyFont="1" applyFill="1" applyBorder="1"/>
    <xf numFmtId="0" fontId="7" fillId="7" borderId="95" xfId="0" applyFont="1" applyFill="1" applyBorder="1"/>
    <xf numFmtId="0" fontId="0" fillId="7" borderId="95" xfId="0" applyFill="1" applyBorder="1"/>
    <xf numFmtId="0" fontId="7" fillId="3" borderId="97" xfId="0" applyFont="1" applyFill="1" applyBorder="1"/>
    <xf numFmtId="49" fontId="0" fillId="0" borderId="0" xfId="0" applyNumberFormat="1" applyAlignment="1">
      <alignment horizontal="center"/>
    </xf>
    <xf numFmtId="0" fontId="0" fillId="0" borderId="115" xfId="0" applyFill="1" applyBorder="1"/>
    <xf numFmtId="0" fontId="0" fillId="0" borderId="11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left"/>
    </xf>
    <xf numFmtId="0" fontId="7" fillId="8" borderId="95" xfId="0" applyFont="1" applyFill="1" applyBorder="1"/>
    <xf numFmtId="0" fontId="11" fillId="7" borderId="95" xfId="0" applyFont="1" applyFill="1" applyBorder="1"/>
    <xf numFmtId="0" fontId="7" fillId="3" borderId="115" xfId="0" applyFont="1" applyFill="1" applyBorder="1"/>
    <xf numFmtId="0" fontId="0" fillId="8" borderId="95" xfId="0" applyFill="1" applyBorder="1"/>
    <xf numFmtId="0" fontId="12" fillId="0" borderId="95" xfId="0" applyFont="1" applyBorder="1"/>
    <xf numFmtId="0" fontId="0" fillId="4" borderId="95" xfId="0" applyFill="1" applyBorder="1"/>
    <xf numFmtId="0" fontId="0" fillId="6" borderId="95" xfId="0" applyFill="1" applyBorder="1"/>
    <xf numFmtId="0" fontId="0" fillId="0" borderId="116" xfId="0" applyFill="1" applyBorder="1"/>
    <xf numFmtId="0" fontId="0" fillId="0" borderId="116" xfId="0" applyBorder="1"/>
    <xf numFmtId="0" fontId="0" fillId="4" borderId="116" xfId="0" applyFill="1" applyBorder="1"/>
    <xf numFmtId="0" fontId="0" fillId="3" borderId="95" xfId="0" applyFont="1" applyFill="1" applyBorder="1"/>
    <xf numFmtId="0" fontId="4" fillId="0" borderId="51" xfId="0" applyNumberFormat="1" applyFont="1" applyFill="1" applyBorder="1"/>
    <xf numFmtId="0" fontId="4" fillId="0" borderId="52" xfId="0" applyNumberFormat="1" applyFont="1" applyFill="1" applyBorder="1"/>
    <xf numFmtId="0" fontId="3" fillId="0" borderId="62" xfId="0" applyNumberFormat="1" applyFont="1" applyFill="1" applyBorder="1" applyAlignment="1">
      <alignment horizontal="center" vertical="center"/>
    </xf>
    <xf numFmtId="0" fontId="3" fillId="0" borderId="72" xfId="0" applyNumberFormat="1" applyFont="1" applyFill="1" applyBorder="1" applyAlignment="1">
      <alignment horizontal="center" vertical="center"/>
    </xf>
    <xf numFmtId="0" fontId="3" fillId="0" borderId="63" xfId="0" applyNumberFormat="1" applyFont="1" applyFill="1" applyBorder="1" applyAlignment="1">
      <alignment horizontal="center" vertical="center"/>
    </xf>
    <xf numFmtId="0" fontId="3" fillId="0" borderId="58" xfId="0" applyNumberFormat="1" applyFont="1" applyFill="1" applyBorder="1" applyAlignment="1">
      <alignment horizontal="center" vertical="center"/>
    </xf>
    <xf numFmtId="0" fontId="3" fillId="0" borderId="98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0" fillId="0" borderId="27" xfId="0" applyNumberFormat="1" applyFont="1" applyFill="1" applyBorder="1"/>
    <xf numFmtId="0" fontId="0" fillId="0" borderId="28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iling.cz/clenove.php?detail=33856&amp;clen=1705-001" TargetMode="External"/><Relationship Id="rId13" Type="http://schemas.openxmlformats.org/officeDocument/2006/relationships/hyperlink" Target="http://www.sailing.cz/kluby.php?detail=1503" TargetMode="External"/><Relationship Id="rId18" Type="http://schemas.openxmlformats.org/officeDocument/2006/relationships/hyperlink" Target="http://www.sailing.cz/clenove.php?detail=30018&amp;clen=1402-334" TargetMode="External"/><Relationship Id="rId3" Type="http://schemas.openxmlformats.org/officeDocument/2006/relationships/hyperlink" Target="http://www.sailing.cz/kluby.php?detail=1607" TargetMode="External"/><Relationship Id="rId7" Type="http://schemas.openxmlformats.org/officeDocument/2006/relationships/hyperlink" Target="http://www.sailing.cz/kluby.php?detail=1705" TargetMode="External"/><Relationship Id="rId12" Type="http://schemas.openxmlformats.org/officeDocument/2006/relationships/hyperlink" Target="http://www.sailing.cz/clenove.php?detail=30360&amp;clen=1526-044" TargetMode="External"/><Relationship Id="rId17" Type="http://schemas.openxmlformats.org/officeDocument/2006/relationships/hyperlink" Target="http://www.sailing.cz/kluby.php?detail=1402" TargetMode="External"/><Relationship Id="rId2" Type="http://schemas.openxmlformats.org/officeDocument/2006/relationships/hyperlink" Target="http://www.sailing.cz/clenove.php?detail=33802&amp;clen=7019-144" TargetMode="External"/><Relationship Id="rId16" Type="http://schemas.openxmlformats.org/officeDocument/2006/relationships/hyperlink" Target="http://www.sailing.cz/clenove.php?detail=30135&amp;clen=1503-124" TargetMode="External"/><Relationship Id="rId1" Type="http://schemas.openxmlformats.org/officeDocument/2006/relationships/hyperlink" Target="http://www.sailing.cz/kluby.php?detail=7019" TargetMode="External"/><Relationship Id="rId6" Type="http://schemas.openxmlformats.org/officeDocument/2006/relationships/hyperlink" Target="http://www.sailing.cz/clenove.php?detail=33796&amp;clen=7019-359" TargetMode="External"/><Relationship Id="rId11" Type="http://schemas.openxmlformats.org/officeDocument/2006/relationships/hyperlink" Target="http://www.sailing.cz/kluby.php?detail=1526" TargetMode="External"/><Relationship Id="rId5" Type="http://schemas.openxmlformats.org/officeDocument/2006/relationships/hyperlink" Target="http://www.sailing.cz/kluby.php?detail=7019" TargetMode="External"/><Relationship Id="rId15" Type="http://schemas.openxmlformats.org/officeDocument/2006/relationships/hyperlink" Target="http://www.sailing.cz/kluby.php?detail=1503" TargetMode="External"/><Relationship Id="rId10" Type="http://schemas.openxmlformats.org/officeDocument/2006/relationships/hyperlink" Target="http://www.sailing.cz/clenove.php?detail=30156&amp;clen=1503-166" TargetMode="External"/><Relationship Id="rId19" Type="http://schemas.openxmlformats.org/officeDocument/2006/relationships/printerSettings" Target="../printerSettings/printerSettings11.bin"/><Relationship Id="rId4" Type="http://schemas.openxmlformats.org/officeDocument/2006/relationships/hyperlink" Target="http://www.sailing.cz/clenove.php?detail=37361&amp;clen=1607-119" TargetMode="External"/><Relationship Id="rId9" Type="http://schemas.openxmlformats.org/officeDocument/2006/relationships/hyperlink" Target="http://www.sailing.cz/kluby.php?detail=1503" TargetMode="External"/><Relationship Id="rId14" Type="http://schemas.openxmlformats.org/officeDocument/2006/relationships/hyperlink" Target="http://www.sailing.cz/clenove.php?detail=30140&amp;clen=1503-186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57"/>
  <sheetViews>
    <sheetView tabSelected="1" zoomScaleNormal="100" workbookViewId="0">
      <selection activeCell="A7" sqref="A7"/>
    </sheetView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8.28515625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219</v>
      </c>
      <c r="B1" s="1">
        <v>2017</v>
      </c>
      <c r="C1" t="s">
        <v>253</v>
      </c>
      <c r="D1" s="2" t="s">
        <v>254</v>
      </c>
      <c r="I1" t="s">
        <v>102</v>
      </c>
      <c r="J1" s="2"/>
      <c r="M1" t="s">
        <v>103</v>
      </c>
      <c r="W1" s="3" t="s">
        <v>0</v>
      </c>
    </row>
    <row r="2" spans="1:25" x14ac:dyDescent="0.2">
      <c r="A2" s="4">
        <v>7</v>
      </c>
      <c r="B2" s="5" t="s">
        <v>1</v>
      </c>
      <c r="C2" s="5"/>
      <c r="I2" t="s">
        <v>101</v>
      </c>
      <c r="J2" s="6"/>
      <c r="S2" s="3"/>
    </row>
    <row r="3" spans="1:25" ht="13.5" thickBot="1" x14ac:dyDescent="0.25">
      <c r="A3" s="7"/>
      <c r="B3" s="7"/>
      <c r="C3" s="2"/>
      <c r="D3" s="2"/>
      <c r="E3" s="22"/>
      <c r="J3" s="2"/>
      <c r="S3" s="3"/>
    </row>
    <row r="4" spans="1:25" ht="44.25" customHeight="1" thickBot="1" x14ac:dyDescent="0.25">
      <c r="A4" s="219" t="s">
        <v>782</v>
      </c>
      <c r="B4" s="220"/>
      <c r="C4" s="221"/>
      <c r="D4" s="221"/>
      <c r="E4" s="167">
        <v>172120</v>
      </c>
      <c r="F4" s="168">
        <v>171803</v>
      </c>
      <c r="G4" s="168">
        <v>172002</v>
      </c>
      <c r="H4" s="168">
        <v>171615</v>
      </c>
      <c r="I4" s="168">
        <v>172156</v>
      </c>
      <c r="J4" s="169">
        <v>171620</v>
      </c>
      <c r="K4" s="166"/>
      <c r="L4" s="97"/>
      <c r="M4" s="97"/>
      <c r="N4" s="97"/>
      <c r="O4" s="95" t="s">
        <v>97</v>
      </c>
      <c r="P4" s="95" t="s">
        <v>98</v>
      </c>
      <c r="Q4" s="95" t="s">
        <v>94</v>
      </c>
      <c r="R4" s="95" t="s">
        <v>96</v>
      </c>
      <c r="S4" s="95" t="s">
        <v>746</v>
      </c>
      <c r="T4" s="95" t="s">
        <v>512</v>
      </c>
      <c r="U4" s="95"/>
      <c r="V4" s="95"/>
      <c r="W4" s="95"/>
      <c r="X4" s="98"/>
      <c r="Y4" s="99"/>
    </row>
    <row r="5" spans="1:25" x14ac:dyDescent="0.2">
      <c r="A5" s="102"/>
      <c r="B5" s="182"/>
      <c r="C5" s="103"/>
      <c r="D5" s="104" t="s">
        <v>2</v>
      </c>
      <c r="E5" s="105">
        <v>16</v>
      </c>
      <c r="F5" s="106">
        <v>13</v>
      </c>
      <c r="G5" s="106">
        <v>17</v>
      </c>
      <c r="H5" s="107">
        <v>15</v>
      </c>
      <c r="I5" s="107">
        <v>17</v>
      </c>
      <c r="J5" s="106">
        <v>12</v>
      </c>
      <c r="K5" s="106"/>
      <c r="L5" s="106"/>
      <c r="M5" s="106"/>
      <c r="N5" s="108"/>
      <c r="O5" s="140">
        <v>172120</v>
      </c>
      <c r="P5" s="109">
        <v>171803</v>
      </c>
      <c r="Q5" s="109">
        <v>172002</v>
      </c>
      <c r="R5" s="109">
        <v>171615</v>
      </c>
      <c r="S5" s="109">
        <v>172156</v>
      </c>
      <c r="T5" s="141">
        <v>171620</v>
      </c>
      <c r="U5" s="138"/>
      <c r="V5" s="109"/>
      <c r="W5" s="109"/>
      <c r="X5" s="107" t="str">
        <f t="shared" ref="X5" si="0">IF(N4,N4,"")</f>
        <v/>
      </c>
      <c r="Y5" s="110"/>
    </row>
    <row r="6" spans="1:25" ht="13.5" thickBot="1" x14ac:dyDescent="0.25">
      <c r="A6" s="111" t="s">
        <v>3</v>
      </c>
      <c r="B6" s="183" t="s">
        <v>231</v>
      </c>
      <c r="C6" s="112" t="s">
        <v>95</v>
      </c>
      <c r="D6" s="113" t="s">
        <v>4</v>
      </c>
      <c r="E6" s="114" t="s">
        <v>5</v>
      </c>
      <c r="F6" s="115" t="s">
        <v>5</v>
      </c>
      <c r="G6" s="115" t="s">
        <v>5</v>
      </c>
      <c r="H6" s="115" t="s">
        <v>5</v>
      </c>
      <c r="I6" s="115" t="s">
        <v>5</v>
      </c>
      <c r="J6" s="115" t="s">
        <v>5</v>
      </c>
      <c r="K6" s="115" t="s">
        <v>5</v>
      </c>
      <c r="L6" s="115" t="s">
        <v>5</v>
      </c>
      <c r="M6" s="115" t="s">
        <v>5</v>
      </c>
      <c r="N6" s="112" t="s">
        <v>5</v>
      </c>
      <c r="O6" s="142" t="s">
        <v>6</v>
      </c>
      <c r="P6" s="116" t="s">
        <v>6</v>
      </c>
      <c r="Q6" s="116" t="s">
        <v>6</v>
      </c>
      <c r="R6" s="116" t="s">
        <v>6</v>
      </c>
      <c r="S6" s="116" t="s">
        <v>6</v>
      </c>
      <c r="T6" s="143" t="s">
        <v>6</v>
      </c>
      <c r="U6" s="139" t="s">
        <v>6</v>
      </c>
      <c r="V6" s="116" t="s">
        <v>6</v>
      </c>
      <c r="W6" s="116" t="s">
        <v>6</v>
      </c>
      <c r="X6" s="112" t="s">
        <v>6</v>
      </c>
      <c r="Y6" s="117" t="s">
        <v>7</v>
      </c>
    </row>
    <row r="7" spans="1:25" ht="13.5" thickBot="1" x14ac:dyDescent="0.25">
      <c r="A7" s="84">
        <v>1</v>
      </c>
      <c r="B7" s="184" t="s">
        <v>236</v>
      </c>
      <c r="C7" s="85" t="s">
        <v>85</v>
      </c>
      <c r="D7" s="86" t="s">
        <v>86</v>
      </c>
      <c r="E7" s="87">
        <v>1</v>
      </c>
      <c r="F7" s="88"/>
      <c r="G7" s="88">
        <v>1</v>
      </c>
      <c r="H7" s="88">
        <v>1</v>
      </c>
      <c r="I7" s="88">
        <v>1</v>
      </c>
      <c r="J7" s="88"/>
      <c r="K7" s="88"/>
      <c r="L7" s="88"/>
      <c r="M7" s="88"/>
      <c r="N7" s="89"/>
      <c r="O7" s="132">
        <f>IF((E7&gt;0),ROUND((101+1000*(LOG10($E$5)-LOG10(E7)))*$A$2,0),0)</f>
        <v>9136</v>
      </c>
      <c r="P7" s="118">
        <f>IF((F7&gt;0),ROUND((101+1000*(LOG10($F$5)-LOG10(F7)))*$A$2,0),0)</f>
        <v>0</v>
      </c>
      <c r="Q7" s="118">
        <f>IF((G7&gt;0),ROUND((101+1000*(LOG10($G$5)-LOG10(G7)))*$A$2,0),0)</f>
        <v>9320</v>
      </c>
      <c r="R7" s="118">
        <f>IF((H7&gt;0),ROUND((101+1000*(LOG10($H$5)-LOG10(H7)))*$A$2,0),0)</f>
        <v>8940</v>
      </c>
      <c r="S7" s="118">
        <f>IF((I7&gt;0),ROUND((101+1000*(LOG10($I$5)-LOG10(I7)))*$A$2,0),0)</f>
        <v>9320</v>
      </c>
      <c r="T7" s="133">
        <f>IF((J7&gt;0),ROUND((101+1000*(LOG10($J$5)-LOG10(J7)))*$A$2,0),0)</f>
        <v>0</v>
      </c>
      <c r="U7" s="129">
        <f>IF((K7&gt;0),ROUND((101+1000*(LOG10($K$5)-LOG10(K7)))*$A$2,0),0)</f>
        <v>0</v>
      </c>
      <c r="V7" s="92">
        <f>IF((L7&gt;0),ROUND((101+1000*(LOG10($L$5)-LOG10(L7)))*$A$2,0),0)</f>
        <v>0</v>
      </c>
      <c r="W7" s="88">
        <f>IF((M7&gt;0),ROUND((101+1000*(LOG10($M$5)-LOG10(M7)))*$A$2,0),0)</f>
        <v>0</v>
      </c>
      <c r="X7" s="88">
        <f>IF((N7&gt;0),ROUND((101+1000*(LOG10($N$5)-LOG10(N7)))*$A$2,0),0)</f>
        <v>0</v>
      </c>
      <c r="Y7" s="93">
        <f>SUM(LARGE(O7:X7,1),LARGE(O7:X7,2),LARGE(O7:X7,3),LARGE(O7:X7,4))</f>
        <v>36716</v>
      </c>
    </row>
    <row r="8" spans="1:25" ht="13.5" thickBot="1" x14ac:dyDescent="0.25">
      <c r="A8" s="50">
        <v>2</v>
      </c>
      <c r="B8" s="185" t="s">
        <v>237</v>
      </c>
      <c r="C8" s="36" t="s">
        <v>75</v>
      </c>
      <c r="D8" s="37" t="s">
        <v>8</v>
      </c>
      <c r="E8" s="38">
        <v>3</v>
      </c>
      <c r="F8" s="39"/>
      <c r="G8" s="39">
        <v>3</v>
      </c>
      <c r="H8" s="39"/>
      <c r="I8" s="39">
        <v>2</v>
      </c>
      <c r="J8" s="39">
        <v>1</v>
      </c>
      <c r="K8" s="39"/>
      <c r="L8" s="39"/>
      <c r="M8" s="39"/>
      <c r="N8" s="60"/>
      <c r="O8" s="134">
        <f>IF((E8&gt;0),ROUND((101+1000*(LOG10($E$5)-LOG10(E8)))*$A$2,0),0)</f>
        <v>5796</v>
      </c>
      <c r="P8" s="96">
        <f>IF((F8&gt;0),ROUND((101+1000*(LOG10($F$5)-LOG10(F8)))*$A$2,0),0)</f>
        <v>0</v>
      </c>
      <c r="Q8" s="96">
        <f>IF((G8&gt;0),ROUND((101+1000*(LOG10($G$5)-LOG10(G8)))*$A$2,0),0)</f>
        <v>5980</v>
      </c>
      <c r="R8" s="96">
        <f>IF((H8&gt;0),ROUND((101+1000*(LOG10($H$5)-LOG10(H8)))*$A$2,0),0)</f>
        <v>0</v>
      </c>
      <c r="S8" s="96">
        <f>IF((I8&gt;0),ROUND((101+1000*(LOG10($I$5)-LOG10(I8)))*$A$2,0),0)</f>
        <v>7213</v>
      </c>
      <c r="T8" s="135">
        <f>IF((J8&gt;0),ROUND((101+1000*(LOG10($J$5)-LOG10(J8)))*$A$2,0),0)</f>
        <v>8261</v>
      </c>
      <c r="U8" s="130">
        <f>IF((K8&gt;0),ROUND((101+1000*(LOG10($K$5)-LOG10(K8)))*$A$2,0),0)</f>
        <v>0</v>
      </c>
      <c r="V8" s="35">
        <f>IF((L8&gt;0),ROUND((101+1000*(LOG10($L$5)-LOG10(L8)))*$A$2,0),0)</f>
        <v>0</v>
      </c>
      <c r="W8" s="34">
        <f>IF((M8&gt;0),ROUND((101+1000*(LOG10($M$5)-LOG10(M8)))*$A$2,0),0)</f>
        <v>0</v>
      </c>
      <c r="X8" s="34">
        <f>IF((N8&gt;0),ROUND((101+1000*(LOG10($N$5)-LOG10(N8)))*$A$2,0),0)</f>
        <v>0</v>
      </c>
      <c r="Y8" s="93">
        <f>SUM(LARGE(O8:X8,1),LARGE(O8:X8,2),LARGE(O8:X8,3),LARGE(O8:X8,4))</f>
        <v>27250</v>
      </c>
    </row>
    <row r="9" spans="1:25" ht="13.5" thickBot="1" x14ac:dyDescent="0.25">
      <c r="A9" s="48">
        <v>3</v>
      </c>
      <c r="B9" s="186" t="s">
        <v>238</v>
      </c>
      <c r="C9" s="40" t="s">
        <v>339</v>
      </c>
      <c r="D9" s="37" t="s">
        <v>132</v>
      </c>
      <c r="E9" s="38">
        <v>2</v>
      </c>
      <c r="F9" s="39">
        <v>1</v>
      </c>
      <c r="G9" s="39">
        <v>2</v>
      </c>
      <c r="H9" s="39"/>
      <c r="I9" s="39"/>
      <c r="J9" s="39"/>
      <c r="K9" s="39"/>
      <c r="L9" s="39"/>
      <c r="M9" s="39"/>
      <c r="N9" s="60"/>
      <c r="O9" s="134">
        <f>IF((E9&gt;0),ROUND((101+1000*(LOG10($E$5)-LOG10(E9)))*$A$2,0),0)</f>
        <v>7029</v>
      </c>
      <c r="P9" s="96">
        <f>IF((F9&gt;0),ROUND((101+1000*(LOG10($F$5)-LOG10(F9)))*$A$2,0),0)</f>
        <v>8505</v>
      </c>
      <c r="Q9" s="96">
        <f>IF((G9&gt;0),ROUND((101+1000*(LOG10($G$5)-LOG10(G9)))*$A$2,0),0)</f>
        <v>7213</v>
      </c>
      <c r="R9" s="96">
        <f>IF((H9&gt;0),ROUND((101+1000*(LOG10($H$5)-LOG10(H9)))*$A$2,0),0)</f>
        <v>0</v>
      </c>
      <c r="S9" s="96">
        <f>IF((I9&gt;0),ROUND((101+1000*(LOG10($I$5)-LOG10(I9)))*$A$2,0),0)</f>
        <v>0</v>
      </c>
      <c r="T9" s="135">
        <f>IF((J9&gt;0),ROUND((101+1000*(LOG10($J$5)-LOG10(J9)))*$A$2,0),0)</f>
        <v>0</v>
      </c>
      <c r="U9" s="130">
        <f>IF((K9&gt;0),ROUND((101+1000*(LOG10($K$5)-LOG10(K9)))*$A$2,0),0)</f>
        <v>0</v>
      </c>
      <c r="V9" s="35">
        <f>IF((L9&gt;0),ROUND((101+1000*(LOG10($L$5)-LOG10(L9)))*$A$2,0),0)</f>
        <v>0</v>
      </c>
      <c r="W9" s="34">
        <f>IF((M9&gt;0),ROUND((101+1000*(LOG10($M$5)-LOG10(M9)))*$A$2,0),0)</f>
        <v>0</v>
      </c>
      <c r="X9" s="34">
        <f>IF((N9&gt;0),ROUND((101+1000*(LOG10($N$5)-LOG10(N9)))*$A$2,0),0)</f>
        <v>0</v>
      </c>
      <c r="Y9" s="93">
        <f>SUM(LARGE(O9:X9,1),LARGE(O9:X9,2),LARGE(O9:X9,3),LARGE(O9:X9,4))</f>
        <v>22747</v>
      </c>
    </row>
    <row r="10" spans="1:25" ht="13.5" thickBot="1" x14ac:dyDescent="0.25">
      <c r="A10" s="50">
        <v>4</v>
      </c>
      <c r="B10" s="185" t="s">
        <v>239</v>
      </c>
      <c r="C10" s="36" t="s">
        <v>90</v>
      </c>
      <c r="D10" s="37" t="s">
        <v>118</v>
      </c>
      <c r="E10" s="38"/>
      <c r="F10" s="39">
        <v>5</v>
      </c>
      <c r="G10" s="39">
        <v>6</v>
      </c>
      <c r="H10" s="39">
        <v>2</v>
      </c>
      <c r="I10" s="39">
        <v>5</v>
      </c>
      <c r="J10" s="39">
        <v>2</v>
      </c>
      <c r="K10" s="39"/>
      <c r="L10" s="39"/>
      <c r="M10" s="39"/>
      <c r="N10" s="60"/>
      <c r="O10" s="134">
        <f>IF((E10&gt;0),ROUND((101+1000*(LOG10($E$5)-LOG10(E10)))*$A$2,0),0)</f>
        <v>0</v>
      </c>
      <c r="P10" s="96">
        <f>IF((F10&gt;0),ROUND((101+1000*(LOG10($F$5)-LOG10(F10)))*$A$2,0),0)</f>
        <v>3612</v>
      </c>
      <c r="Q10" s="96">
        <f>IF((G10&gt;0),ROUND((101+1000*(LOG10($G$5)-LOG10(G10)))*$A$2,0),0)</f>
        <v>3873</v>
      </c>
      <c r="R10" s="96">
        <f>IF((H10&gt;0),ROUND((101+1000*(LOG10($H$5)-LOG10(H10)))*$A$2,0),0)</f>
        <v>6832</v>
      </c>
      <c r="S10" s="96">
        <f>IF((I10&gt;0),ROUND((101+1000*(LOG10($I$5)-LOG10(I10)))*$A$2,0),0)</f>
        <v>4427</v>
      </c>
      <c r="T10" s="135">
        <f>IF((J10&gt;0),ROUND((101+1000*(LOG10($J$5)-LOG10(J10)))*$A$2,0),0)</f>
        <v>6154</v>
      </c>
      <c r="U10" s="130">
        <f>IF((K10&gt;0),ROUND((101+1000*(LOG10($K$5)-LOG10(K10)))*$A$2,0),0)</f>
        <v>0</v>
      </c>
      <c r="V10" s="35">
        <f>IF((L10&gt;0),ROUND((101+1000*(LOG10($L$5)-LOG10(L10)))*$A$2,0),0)</f>
        <v>0</v>
      </c>
      <c r="W10" s="34">
        <f>IF((M10&gt;0),ROUND((101+1000*(LOG10($M$5)-LOG10(M10)))*$A$2,0),0)</f>
        <v>0</v>
      </c>
      <c r="X10" s="34">
        <f>IF((N10&gt;0),ROUND((101+1000*(LOG10($N$5)-LOG10(N10)))*$A$2,0),0)</f>
        <v>0</v>
      </c>
      <c r="Y10" s="93">
        <f>SUM(LARGE(O10:X10,1),LARGE(O10:X10,2),LARGE(O10:X10,3),LARGE(O10:X10,4))</f>
        <v>21286</v>
      </c>
    </row>
    <row r="11" spans="1:25" ht="13.5" thickBot="1" x14ac:dyDescent="0.25">
      <c r="A11" s="48">
        <v>5</v>
      </c>
      <c r="B11" s="186" t="s">
        <v>241</v>
      </c>
      <c r="C11" s="40" t="s">
        <v>356</v>
      </c>
      <c r="D11" s="37" t="s">
        <v>160</v>
      </c>
      <c r="E11" s="38">
        <v>4</v>
      </c>
      <c r="F11" s="39">
        <v>3</v>
      </c>
      <c r="G11" s="39">
        <v>4</v>
      </c>
      <c r="H11" s="39"/>
      <c r="I11" s="39">
        <v>3</v>
      </c>
      <c r="J11" s="39"/>
      <c r="K11" s="39"/>
      <c r="L11" s="39"/>
      <c r="M11" s="39"/>
      <c r="N11" s="60"/>
      <c r="O11" s="134">
        <f>IF((E11&gt;0),ROUND((101+1000*(LOG10($E$5)-LOG10(E11)))*$A$2,0),0)</f>
        <v>4921</v>
      </c>
      <c r="P11" s="96">
        <f>IF((F11&gt;0),ROUND((101+1000*(LOG10($F$5)-LOG10(F11)))*$A$2,0),0)</f>
        <v>5165</v>
      </c>
      <c r="Q11" s="96">
        <f>IF((G11&gt;0),ROUND((101+1000*(LOG10($G$5)-LOG10(G11)))*$A$2,0),0)</f>
        <v>5106</v>
      </c>
      <c r="R11" s="96">
        <f>IF((H11&gt;0),ROUND((101+1000*(LOG10($H$5)-LOG10(H11)))*$A$2,0),0)</f>
        <v>0</v>
      </c>
      <c r="S11" s="96">
        <f>IF((I11&gt;0),ROUND((101+1000*(LOG10($I$5)-LOG10(I11)))*$A$2,0),0)</f>
        <v>5980</v>
      </c>
      <c r="T11" s="135">
        <f>IF((J11&gt;0),ROUND((101+1000*(LOG10($J$5)-LOG10(J11)))*$A$2,0),0)</f>
        <v>0</v>
      </c>
      <c r="U11" s="130">
        <f>IF((K11&gt;0),ROUND((101+1000*(LOG10($K$5)-LOG10(K11)))*$A$2,0),0)</f>
        <v>0</v>
      </c>
      <c r="V11" s="35">
        <f>IF((L11&gt;0),ROUND((101+1000*(LOG10($L$5)-LOG10(L11)))*$A$2,0),0)</f>
        <v>0</v>
      </c>
      <c r="W11" s="34">
        <f>IF((M11&gt;0),ROUND((101+1000*(LOG10($M$5)-LOG10(M11)))*$A$2,0),0)</f>
        <v>0</v>
      </c>
      <c r="X11" s="34">
        <f>IF((N11&gt;0),ROUND((101+1000*(LOG10($N$5)-LOG10(N11)))*$A$2,0),0)</f>
        <v>0</v>
      </c>
      <c r="Y11" s="93">
        <f>SUM(LARGE(O11:X11,1),LARGE(O11:X11,2),LARGE(O11:X11,3),LARGE(O11:X11,4))</f>
        <v>21172</v>
      </c>
    </row>
    <row r="12" spans="1:25" ht="13.5" thickBot="1" x14ac:dyDescent="0.25">
      <c r="A12" s="50">
        <v>6</v>
      </c>
      <c r="B12" s="185" t="s">
        <v>248</v>
      </c>
      <c r="C12" s="41" t="s">
        <v>270</v>
      </c>
      <c r="D12" s="42" t="s">
        <v>9</v>
      </c>
      <c r="E12" s="38">
        <v>6</v>
      </c>
      <c r="F12" s="39">
        <v>2</v>
      </c>
      <c r="G12" s="39">
        <v>5</v>
      </c>
      <c r="H12" s="39"/>
      <c r="I12" s="39">
        <v>4</v>
      </c>
      <c r="J12" s="39"/>
      <c r="K12" s="39"/>
      <c r="L12" s="39"/>
      <c r="M12" s="39"/>
      <c r="N12" s="60"/>
      <c r="O12" s="134">
        <f>IF((E12&gt;0),ROUND((101+1000*(LOG10($E$5)-LOG10(E12)))*$A$2,0),0)</f>
        <v>3689</v>
      </c>
      <c r="P12" s="96">
        <f>IF((F12&gt;0),ROUND((101+1000*(LOG10($F$5)-LOG10(F12)))*$A$2,0),0)</f>
        <v>6397</v>
      </c>
      <c r="Q12" s="96">
        <f>IF((G12&gt;0),ROUND((101+1000*(LOG10($G$5)-LOG10(G12)))*$A$2,0),0)</f>
        <v>4427</v>
      </c>
      <c r="R12" s="96">
        <f>IF((H12&gt;0),ROUND((101+1000*(LOG10($H$5)-LOG10(H12)))*$A$2,0),0)</f>
        <v>0</v>
      </c>
      <c r="S12" s="96">
        <f>IF((I12&gt;0),ROUND((101+1000*(LOG10($I$5)-LOG10(I12)))*$A$2,0),0)</f>
        <v>5106</v>
      </c>
      <c r="T12" s="135">
        <f>IF((J12&gt;0),ROUND((101+1000*(LOG10($J$5)-LOG10(J12)))*$A$2,0),0)</f>
        <v>0</v>
      </c>
      <c r="U12" s="130">
        <f>IF((K12&gt;0),ROUND((101+1000*(LOG10($K$5)-LOG10(K12)))*$A$2,0),0)</f>
        <v>0</v>
      </c>
      <c r="V12" s="35">
        <f>IF((L12&gt;0),ROUND((101+1000*(LOG10($L$5)-LOG10(L12)))*$A$2,0),0)</f>
        <v>0</v>
      </c>
      <c r="W12" s="34">
        <f>IF((M12&gt;0),ROUND((101+1000*(LOG10($M$5)-LOG10(M12)))*$A$2,0),0)</f>
        <v>0</v>
      </c>
      <c r="X12" s="34">
        <f>IF((N12&gt;0),ROUND((101+1000*(LOG10($N$5)-LOG10(N12)))*$A$2,0),0)</f>
        <v>0</v>
      </c>
      <c r="Y12" s="93">
        <f>SUM(LARGE(O12:X12,1),LARGE(O12:X12,2),LARGE(O12:X12,3),LARGE(O12:X12,4))</f>
        <v>19619</v>
      </c>
    </row>
    <row r="13" spans="1:25" ht="13.5" thickBot="1" x14ac:dyDescent="0.25">
      <c r="A13" s="48">
        <v>7</v>
      </c>
      <c r="B13" s="186" t="s">
        <v>251</v>
      </c>
      <c r="C13" s="33" t="s">
        <v>124</v>
      </c>
      <c r="D13" s="42" t="s">
        <v>125</v>
      </c>
      <c r="E13" s="38">
        <v>8</v>
      </c>
      <c r="F13" s="39">
        <v>7</v>
      </c>
      <c r="G13" s="39">
        <v>8</v>
      </c>
      <c r="H13" s="39">
        <v>3</v>
      </c>
      <c r="I13" s="39">
        <v>9</v>
      </c>
      <c r="J13" s="39">
        <v>4</v>
      </c>
      <c r="K13" s="39"/>
      <c r="L13" s="39"/>
      <c r="M13" s="39"/>
      <c r="N13" s="60"/>
      <c r="O13" s="134">
        <f>IF((E13&gt;0),ROUND((101+1000*(LOG10($E$5)-LOG10(E13)))*$A$2,0),0)</f>
        <v>2814</v>
      </c>
      <c r="P13" s="96">
        <f>IF((F13&gt;0),ROUND((101+1000*(LOG10($F$5)-LOG10(F13)))*$A$2,0),0)</f>
        <v>2589</v>
      </c>
      <c r="Q13" s="96">
        <f>IF((G13&gt;0),ROUND((101+1000*(LOG10($G$5)-LOG10(G13)))*$A$2,0),0)</f>
        <v>2999</v>
      </c>
      <c r="R13" s="96">
        <f>IF((H13&gt;0),ROUND((101+1000*(LOG10($H$5)-LOG10(H13)))*$A$2,0),0)</f>
        <v>5600</v>
      </c>
      <c r="S13" s="96">
        <f>IF((I13&gt;0),ROUND((101+1000*(LOG10($I$5)-LOG10(I13)))*$A$2,0),0)</f>
        <v>2640</v>
      </c>
      <c r="T13" s="135">
        <f>IF((J13&gt;0),ROUND((101+1000*(LOG10($J$5)-LOG10(J13)))*$A$2,0),0)</f>
        <v>4047</v>
      </c>
      <c r="U13" s="130">
        <f>IF((K13&gt;0),ROUND((101+1000*(LOG10($K$5)-LOG10(K13)))*$A$2,0),0)</f>
        <v>0</v>
      </c>
      <c r="V13" s="35">
        <f>IF((L13&gt;0),ROUND((101+1000*(LOG10($L$5)-LOG10(L13)))*$A$2,0),0)</f>
        <v>0</v>
      </c>
      <c r="W13" s="34">
        <f>IF((M13&gt;0),ROUND((101+1000*(LOG10($M$5)-LOG10(M13)))*$A$2,0),0)</f>
        <v>0</v>
      </c>
      <c r="X13" s="34">
        <f>IF((N13&gt;0),ROUND((101+1000*(LOG10($N$5)-LOG10(N13)))*$A$2,0),0)</f>
        <v>0</v>
      </c>
      <c r="Y13" s="93">
        <f>SUM(LARGE(O13:X13,1),LARGE(O13:X13,2),LARGE(O13:X13,3),LARGE(O13:X13,4))</f>
        <v>15460</v>
      </c>
    </row>
    <row r="14" spans="1:25" ht="13.5" thickBot="1" x14ac:dyDescent="0.25">
      <c r="A14" s="50">
        <v>8</v>
      </c>
      <c r="B14" s="185" t="s">
        <v>509</v>
      </c>
      <c r="C14" s="36" t="s">
        <v>77</v>
      </c>
      <c r="D14" s="37" t="s">
        <v>17</v>
      </c>
      <c r="E14" s="38">
        <v>7</v>
      </c>
      <c r="F14" s="39">
        <v>11</v>
      </c>
      <c r="G14" s="39">
        <v>7</v>
      </c>
      <c r="H14" s="39">
        <v>4</v>
      </c>
      <c r="I14" s="39">
        <v>7</v>
      </c>
      <c r="J14" s="39">
        <v>8</v>
      </c>
      <c r="K14" s="39"/>
      <c r="L14" s="39"/>
      <c r="M14" s="39"/>
      <c r="N14" s="60"/>
      <c r="O14" s="134">
        <f>IF((E14&gt;0),ROUND((101+1000*(LOG10($E$5)-LOG10(E14)))*$A$2,0),0)</f>
        <v>3220</v>
      </c>
      <c r="P14" s="96">
        <f>IF((F14&gt;0),ROUND((101+1000*(LOG10($F$5)-LOG10(F14)))*$A$2,0),0)</f>
        <v>1215</v>
      </c>
      <c r="Q14" s="96">
        <f>IF((G14&gt;0),ROUND((101+1000*(LOG10($G$5)-LOG10(G14)))*$A$2,0),0)</f>
        <v>3404</v>
      </c>
      <c r="R14" s="96">
        <f>IF((H14&gt;0),ROUND((101+1000*(LOG10($H$5)-LOG10(H14)))*$A$2,0),0)</f>
        <v>4725</v>
      </c>
      <c r="S14" s="96">
        <f>IF((I14&gt;0),ROUND((101+1000*(LOG10($I$5)-LOG10(I14)))*$A$2,0),0)</f>
        <v>3404</v>
      </c>
      <c r="T14" s="135">
        <f>IF((J14&gt;0),ROUND((101+1000*(LOG10($J$5)-LOG10(J14)))*$A$2,0),0)</f>
        <v>1940</v>
      </c>
      <c r="U14" s="130">
        <f>IF((K14&gt;0),ROUND((101+1000*(LOG10($K$5)-LOG10(K14)))*$A$2,0),0)</f>
        <v>0</v>
      </c>
      <c r="V14" s="35">
        <f>IF((L14&gt;0),ROUND((101+1000*(LOG10($L$5)-LOG10(L14)))*$A$2,0),0)</f>
        <v>0</v>
      </c>
      <c r="W14" s="34">
        <f>IF((M14&gt;0),ROUND((101+1000*(LOG10($M$5)-LOG10(M14)))*$A$2,0),0)</f>
        <v>0</v>
      </c>
      <c r="X14" s="34">
        <f>IF((N14&gt;0),ROUND((101+1000*(LOG10($N$5)-LOG10(N14)))*$A$2,0),0)</f>
        <v>0</v>
      </c>
      <c r="Y14" s="93">
        <f>SUM(LARGE(O14:X14,1),LARGE(O14:X14,2),LARGE(O14:X14,3),LARGE(O14:X14,4))</f>
        <v>14753</v>
      </c>
    </row>
    <row r="15" spans="1:25" ht="13.5" thickBot="1" x14ac:dyDescent="0.25">
      <c r="A15" s="48">
        <v>9</v>
      </c>
      <c r="B15" s="186" t="s">
        <v>245</v>
      </c>
      <c r="C15" s="40" t="s">
        <v>76</v>
      </c>
      <c r="D15" s="37" t="s">
        <v>11</v>
      </c>
      <c r="E15" s="38"/>
      <c r="F15" s="39">
        <v>8</v>
      </c>
      <c r="G15" s="39">
        <v>10</v>
      </c>
      <c r="H15" s="39">
        <v>7</v>
      </c>
      <c r="I15" s="39"/>
      <c r="J15" s="39">
        <v>3</v>
      </c>
      <c r="K15" s="39"/>
      <c r="L15" s="39"/>
      <c r="M15" s="39"/>
      <c r="N15" s="60"/>
      <c r="O15" s="134">
        <f>IF((E15&gt;0),ROUND((101+1000*(LOG10($E$5)-LOG10(E15)))*$A$2,0),0)</f>
        <v>0</v>
      </c>
      <c r="P15" s="96">
        <f>IF((F15&gt;0),ROUND((101+1000*(LOG10($F$5)-LOG10(F15)))*$A$2,0),0)</f>
        <v>2183</v>
      </c>
      <c r="Q15" s="96">
        <f>IF((G15&gt;0),ROUND((101+1000*(LOG10($G$5)-LOG10(G15)))*$A$2,0),0)</f>
        <v>2320</v>
      </c>
      <c r="R15" s="96">
        <f>IF((H15&gt;0),ROUND((101+1000*(LOG10($H$5)-LOG10(H15)))*$A$2,0),0)</f>
        <v>3024</v>
      </c>
      <c r="S15" s="96">
        <f>IF((I15&gt;0),ROUND((101+1000*(LOG10($I$5)-LOG10(I15)))*$A$2,0),0)</f>
        <v>0</v>
      </c>
      <c r="T15" s="135">
        <f>IF((J15&gt;0),ROUND((101+1000*(LOG10($J$5)-LOG10(J15)))*$A$2,0),0)</f>
        <v>4921</v>
      </c>
      <c r="U15" s="130">
        <f>IF((K15&gt;0),ROUND((101+1000*(LOG10($K$5)-LOG10(K15)))*$A$2,0),0)</f>
        <v>0</v>
      </c>
      <c r="V15" s="35">
        <f>IF((L15&gt;0),ROUND((101+1000*(LOG10($L$5)-LOG10(L15)))*$A$2,0),0)</f>
        <v>0</v>
      </c>
      <c r="W15" s="34">
        <f>IF((M15&gt;0),ROUND((101+1000*(LOG10($M$5)-LOG10(M15)))*$A$2,0),0)</f>
        <v>0</v>
      </c>
      <c r="X15" s="34">
        <f>IF((N15&gt;0),ROUND((101+1000*(LOG10($N$5)-LOG10(N15)))*$A$2,0),0)</f>
        <v>0</v>
      </c>
      <c r="Y15" s="93">
        <f>SUM(LARGE(O15:X15,1),LARGE(O15:X15,2),LARGE(O15:X15,3),LARGE(O15:X15,4))</f>
        <v>12448</v>
      </c>
    </row>
    <row r="16" spans="1:25" ht="13.5" thickBot="1" x14ac:dyDescent="0.25">
      <c r="A16" s="50">
        <v>10</v>
      </c>
      <c r="B16" s="185" t="s">
        <v>247</v>
      </c>
      <c r="C16" s="41" t="s">
        <v>83</v>
      </c>
      <c r="D16" s="42" t="s">
        <v>15</v>
      </c>
      <c r="E16" s="38"/>
      <c r="F16" s="39">
        <v>6</v>
      </c>
      <c r="G16" s="39">
        <v>9</v>
      </c>
      <c r="H16" s="39">
        <v>5</v>
      </c>
      <c r="I16" s="39">
        <v>14</v>
      </c>
      <c r="J16" s="39"/>
      <c r="K16" s="39"/>
      <c r="L16" s="39"/>
      <c r="M16" s="39"/>
      <c r="N16" s="60"/>
      <c r="O16" s="134">
        <f>IF((E16&gt;0),ROUND((101+1000*(LOG10($E$5)-LOG10(E16)))*$A$2,0),0)</f>
        <v>0</v>
      </c>
      <c r="P16" s="96">
        <f>IF((F16&gt;0),ROUND((101+1000*(LOG10($F$5)-LOG10(F16)))*$A$2,0),0)</f>
        <v>3058</v>
      </c>
      <c r="Q16" s="96">
        <f>IF((G16&gt;0),ROUND((101+1000*(LOG10($G$5)-LOG10(G16)))*$A$2,0),0)</f>
        <v>2640</v>
      </c>
      <c r="R16" s="96">
        <f>IF((H16&gt;0),ROUND((101+1000*(LOG10($H$5)-LOG10(H16)))*$A$2,0),0)</f>
        <v>4047</v>
      </c>
      <c r="S16" s="96">
        <f>IF((I16&gt;0),ROUND((101+1000*(LOG10($I$5)-LOG10(I16)))*$A$2,0),0)</f>
        <v>1297</v>
      </c>
      <c r="T16" s="135">
        <f>IF((J16&gt;0),ROUND((101+1000*(LOG10($J$5)-LOG10(J16)))*$A$2,0),0)</f>
        <v>0</v>
      </c>
      <c r="U16" s="130">
        <f>IF((K16&gt;0),ROUND((101+1000*(LOG10($K$5)-LOG10(K16)))*$A$2,0),0)</f>
        <v>0</v>
      </c>
      <c r="V16" s="35">
        <f>IF((L16&gt;0),ROUND((101+1000*(LOG10($L$5)-LOG10(L16)))*$A$2,0),0)</f>
        <v>0</v>
      </c>
      <c r="W16" s="34">
        <f>IF((M16&gt;0),ROUND((101+1000*(LOG10($M$5)-LOG10(M16)))*$A$2,0),0)</f>
        <v>0</v>
      </c>
      <c r="X16" s="34">
        <f>IF((N16&gt;0),ROUND((101+1000*(LOG10($N$5)-LOG10(N16)))*$A$2,0),0)</f>
        <v>0</v>
      </c>
      <c r="Y16" s="93">
        <f>SUM(LARGE(O16:X16,1),LARGE(O16:X16,2),LARGE(O16:X16,3),LARGE(O16:X16,4))</f>
        <v>11042</v>
      </c>
    </row>
    <row r="17" spans="1:26" ht="13.5" thickBot="1" x14ac:dyDescent="0.25">
      <c r="A17" s="48">
        <v>11</v>
      </c>
      <c r="B17" s="186" t="s">
        <v>240</v>
      </c>
      <c r="C17" s="40" t="s">
        <v>73</v>
      </c>
      <c r="D17" s="37" t="s">
        <v>16</v>
      </c>
      <c r="E17" s="38"/>
      <c r="F17" s="39">
        <v>4</v>
      </c>
      <c r="G17" s="39">
        <v>11</v>
      </c>
      <c r="H17" s="39"/>
      <c r="I17" s="39">
        <v>10</v>
      </c>
      <c r="J17" s="39">
        <v>9</v>
      </c>
      <c r="K17" s="39"/>
      <c r="L17" s="39"/>
      <c r="M17" s="39"/>
      <c r="N17" s="60"/>
      <c r="O17" s="134">
        <f>IF((E17&gt;0),ROUND((101+1000*(LOG10($E$5)-LOG10(E17)))*$A$2,0),0)</f>
        <v>0</v>
      </c>
      <c r="P17" s="96">
        <f>IF((F17&gt;0),ROUND((101+1000*(LOG10($F$5)-LOG10(F17)))*$A$2,0),0)</f>
        <v>4290</v>
      </c>
      <c r="Q17" s="96">
        <f>IF((G17&gt;0),ROUND((101+1000*(LOG10($G$5)-LOG10(G17)))*$A$2,0),0)</f>
        <v>2030</v>
      </c>
      <c r="R17" s="96">
        <f>IF((H17&gt;0),ROUND((101+1000*(LOG10($H$5)-LOG10(H17)))*$A$2,0),0)</f>
        <v>0</v>
      </c>
      <c r="S17" s="96">
        <f>IF((I17&gt;0),ROUND((101+1000*(LOG10($I$5)-LOG10(I17)))*$A$2,0),0)</f>
        <v>2320</v>
      </c>
      <c r="T17" s="135">
        <f>IF((J17&gt;0),ROUND((101+1000*(LOG10($J$5)-LOG10(J17)))*$A$2,0),0)</f>
        <v>1582</v>
      </c>
      <c r="U17" s="130">
        <f>IF((K17&gt;0),ROUND((101+1000*(LOG10($K$5)-LOG10(K17)))*$A$2,0),0)</f>
        <v>0</v>
      </c>
      <c r="V17" s="35">
        <f>IF((L17&gt;0),ROUND((101+1000*(LOG10($L$5)-LOG10(L17)))*$A$2,0),0)</f>
        <v>0</v>
      </c>
      <c r="W17" s="34">
        <f>IF((M17&gt;0),ROUND((101+1000*(LOG10($M$5)-LOG10(M17)))*$A$2,0),0)</f>
        <v>0</v>
      </c>
      <c r="X17" s="34">
        <f>IF((N17&gt;0),ROUND((101+1000*(LOG10($N$5)-LOG10(N17)))*$A$2,0),0)</f>
        <v>0</v>
      </c>
      <c r="Y17" s="93">
        <f>SUM(LARGE(O17:X17,1),LARGE(O17:X17,2),LARGE(O17:X17,3),LARGE(O17:X17,4))</f>
        <v>10222</v>
      </c>
    </row>
    <row r="18" spans="1:26" ht="13.5" thickBot="1" x14ac:dyDescent="0.25">
      <c r="A18" s="50">
        <v>12</v>
      </c>
      <c r="B18" s="185" t="s">
        <v>242</v>
      </c>
      <c r="C18" s="36" t="s">
        <v>87</v>
      </c>
      <c r="D18" s="37" t="s">
        <v>88</v>
      </c>
      <c r="E18" s="38">
        <v>5</v>
      </c>
      <c r="F18" s="39"/>
      <c r="G18" s="39"/>
      <c r="H18" s="39"/>
      <c r="I18" s="39">
        <v>8</v>
      </c>
      <c r="J18" s="39">
        <v>6</v>
      </c>
      <c r="K18" s="39"/>
      <c r="L18" s="39"/>
      <c r="M18" s="39"/>
      <c r="N18" s="60"/>
      <c r="O18" s="134">
        <f>IF((E18&gt;0),ROUND((101+1000*(LOG10($E$5)-LOG10(E18)))*$A$2,0),0)</f>
        <v>4243</v>
      </c>
      <c r="P18" s="96">
        <f>IF((F18&gt;0),ROUND((101+1000*(LOG10($F$5)-LOG10(F18)))*$A$2,0),0)</f>
        <v>0</v>
      </c>
      <c r="Q18" s="96">
        <f>IF((G18&gt;0),ROUND((101+1000*(LOG10($G$5)-LOG10(G18)))*$A$2,0),0)</f>
        <v>0</v>
      </c>
      <c r="R18" s="96">
        <f>IF((H18&gt;0),ROUND((101+1000*(LOG10($H$5)-LOG10(H18)))*$A$2,0),0)</f>
        <v>0</v>
      </c>
      <c r="S18" s="96">
        <f>IF((I18&gt;0),ROUND((101+1000*(LOG10($I$5)-LOG10(I18)))*$A$2,0),0)</f>
        <v>2999</v>
      </c>
      <c r="T18" s="135">
        <f>IF((J18&gt;0),ROUND((101+1000*(LOG10($J$5)-LOG10(J18)))*$A$2,0),0)</f>
        <v>2814</v>
      </c>
      <c r="U18" s="130">
        <f>IF((K18&gt;0),ROUND((101+1000*(LOG10($K$5)-LOG10(K18)))*$A$2,0),0)</f>
        <v>0</v>
      </c>
      <c r="V18" s="35">
        <f>IF((L18&gt;0),ROUND((101+1000*(LOG10($L$5)-LOG10(L18)))*$A$2,0),0)</f>
        <v>0</v>
      </c>
      <c r="W18" s="34">
        <f>IF((M18&gt;0),ROUND((101+1000*(LOG10($M$5)-LOG10(M18)))*$A$2,0),0)</f>
        <v>0</v>
      </c>
      <c r="X18" s="34">
        <f>IF((N18&gt;0),ROUND((101+1000*(LOG10($N$5)-LOG10(N18)))*$A$2,0),0)</f>
        <v>0</v>
      </c>
      <c r="Y18" s="93">
        <f>SUM(LARGE(O18:X18,1),LARGE(O18:X18,2),LARGE(O18:X18,3),LARGE(O18:X18,4))</f>
        <v>10056</v>
      </c>
    </row>
    <row r="19" spans="1:26" ht="13.5" thickBot="1" x14ac:dyDescent="0.25">
      <c r="A19" s="48">
        <v>13</v>
      </c>
      <c r="B19" s="186" t="s">
        <v>249</v>
      </c>
      <c r="C19" s="40" t="s">
        <v>74</v>
      </c>
      <c r="D19" s="37" t="s">
        <v>18</v>
      </c>
      <c r="E19" s="38">
        <v>11</v>
      </c>
      <c r="F19" s="39">
        <v>9</v>
      </c>
      <c r="G19" s="39">
        <v>12</v>
      </c>
      <c r="H19" s="39">
        <v>8</v>
      </c>
      <c r="I19" s="39">
        <v>13</v>
      </c>
      <c r="J19" s="39">
        <v>5</v>
      </c>
      <c r="K19" s="39"/>
      <c r="L19" s="39"/>
      <c r="M19" s="39"/>
      <c r="N19" s="60"/>
      <c r="O19" s="134">
        <f>IF((E19&gt;0),ROUND((101+1000*(LOG10($E$5)-LOG10(E19)))*$A$2,0),0)</f>
        <v>1846</v>
      </c>
      <c r="P19" s="96">
        <f>IF((F19&gt;0),ROUND((101+1000*(LOG10($F$5)-LOG10(F19)))*$A$2,0),0)</f>
        <v>1825</v>
      </c>
      <c r="Q19" s="96">
        <f>IF((G19&gt;0),ROUND((101+1000*(LOG10($G$5)-LOG10(G19)))*$A$2,0),0)</f>
        <v>1766</v>
      </c>
      <c r="R19" s="96">
        <f>IF((H19&gt;0),ROUND((101+1000*(LOG10($H$5)-LOG10(H19)))*$A$2,0),0)</f>
        <v>2618</v>
      </c>
      <c r="S19" s="96">
        <f>IF((I19&gt;0),ROUND((101+1000*(LOG10($I$5)-LOG10(I19)))*$A$2,0),0)</f>
        <v>1523</v>
      </c>
      <c r="T19" s="135">
        <f>IF((J19&gt;0),ROUND((101+1000*(LOG10($J$5)-LOG10(J19)))*$A$2,0),0)</f>
        <v>3368</v>
      </c>
      <c r="U19" s="130">
        <f>IF((K19&gt;0),ROUND((101+1000*(LOG10($K$5)-LOG10(K19)))*$A$2,0),0)</f>
        <v>0</v>
      </c>
      <c r="V19" s="35">
        <f>IF((L19&gt;0),ROUND((101+1000*(LOG10($L$5)-LOG10(L19)))*$A$2,0),0)</f>
        <v>0</v>
      </c>
      <c r="W19" s="34">
        <f>IF((M19&gt;0),ROUND((101+1000*(LOG10($M$5)-LOG10(M19)))*$A$2,0),0)</f>
        <v>0</v>
      </c>
      <c r="X19" s="34">
        <f>IF((N19&gt;0),ROUND((101+1000*(LOG10($N$5)-LOG10(N19)))*$A$2,0),0)</f>
        <v>0</v>
      </c>
      <c r="Y19" s="93">
        <f>SUM(LARGE(O19:X19,1),LARGE(O19:X19,2),LARGE(O19:X19,3),LARGE(O19:X19,4))</f>
        <v>9657</v>
      </c>
    </row>
    <row r="20" spans="1:26" ht="13.5" thickBot="1" x14ac:dyDescent="0.25">
      <c r="A20" s="50">
        <v>14</v>
      </c>
      <c r="B20" s="185" t="s">
        <v>250</v>
      </c>
      <c r="C20" s="41" t="s">
        <v>91</v>
      </c>
      <c r="D20" s="42" t="s">
        <v>92</v>
      </c>
      <c r="E20" s="38">
        <v>13</v>
      </c>
      <c r="F20" s="39">
        <v>10</v>
      </c>
      <c r="G20" s="39">
        <v>14</v>
      </c>
      <c r="H20" s="39">
        <v>9</v>
      </c>
      <c r="I20" s="39">
        <v>11</v>
      </c>
      <c r="J20" s="39"/>
      <c r="K20" s="39"/>
      <c r="L20" s="39"/>
      <c r="M20" s="39"/>
      <c r="N20" s="60"/>
      <c r="O20" s="134">
        <f>IF((E20&gt;0),ROUND((101+1000*(LOG10($E$5)-LOG10(E20)))*$A$2,0),0)</f>
        <v>1338</v>
      </c>
      <c r="P20" s="96">
        <f>IF((F20&gt;0),ROUND((101+1000*(LOG10($F$5)-LOG10(F20)))*$A$2,0),0)</f>
        <v>1505</v>
      </c>
      <c r="Q20" s="96">
        <f>IF((G20&gt;0),ROUND((101+1000*(LOG10($G$5)-LOG10(G20)))*$A$2,0),0)</f>
        <v>1297</v>
      </c>
      <c r="R20" s="96">
        <f>IF((H20&gt;0),ROUND((101+1000*(LOG10($H$5)-LOG10(H20)))*$A$2,0),0)</f>
        <v>2260</v>
      </c>
      <c r="S20" s="96">
        <f>IF((I20&gt;0),ROUND((101+1000*(LOG10($I$5)-LOG10(I20)))*$A$2,0),0)</f>
        <v>2030</v>
      </c>
      <c r="T20" s="135">
        <f>IF((J20&gt;0),ROUND((101+1000*(LOG10($J$5)-LOG10(J20)))*$A$2,0),0)</f>
        <v>0</v>
      </c>
      <c r="U20" s="130">
        <f>IF((K20&gt;0),ROUND((101+1000*(LOG10($K$5)-LOG10(K20)))*$A$2,0),0)</f>
        <v>0</v>
      </c>
      <c r="V20" s="35">
        <f>IF((L20&gt;0),ROUND((101+1000*(LOG10($L$5)-LOG10(L20)))*$A$2,0),0)</f>
        <v>0</v>
      </c>
      <c r="W20" s="34">
        <f>IF((M20&gt;0),ROUND((101+1000*(LOG10($M$5)-LOG10(M20)))*$A$2,0),0)</f>
        <v>0</v>
      </c>
      <c r="X20" s="34">
        <f>IF((N20&gt;0),ROUND((101+1000*(LOG10($N$5)-LOG10(N20)))*$A$2,0),0)</f>
        <v>0</v>
      </c>
      <c r="Y20" s="93">
        <f>SUM(LARGE(O20:X20,1),LARGE(O20:X20,2),LARGE(O20:X20,3),LARGE(O20:X20,4))</f>
        <v>7133</v>
      </c>
    </row>
    <row r="21" spans="1:26" ht="13.5" thickBot="1" x14ac:dyDescent="0.25">
      <c r="A21" s="48">
        <v>15</v>
      </c>
      <c r="B21" s="186" t="s">
        <v>811</v>
      </c>
      <c r="C21" s="40" t="s">
        <v>121</v>
      </c>
      <c r="D21" s="37" t="s">
        <v>122</v>
      </c>
      <c r="E21" s="38">
        <v>12</v>
      </c>
      <c r="F21" s="39"/>
      <c r="G21" s="39"/>
      <c r="H21" s="39">
        <v>10</v>
      </c>
      <c r="I21" s="39"/>
      <c r="J21" s="39">
        <v>7</v>
      </c>
      <c r="K21" s="39"/>
      <c r="L21" s="39"/>
      <c r="M21" s="39"/>
      <c r="N21" s="60"/>
      <c r="O21" s="134">
        <f>IF((E21&gt;0),ROUND((101+1000*(LOG10($E$5)-LOG10(E21)))*$A$2,0),0)</f>
        <v>1582</v>
      </c>
      <c r="P21" s="96">
        <f>IF((F21&gt;0),ROUND((101+1000*(LOG10($F$5)-LOG10(F21)))*$A$2,0),0)</f>
        <v>0</v>
      </c>
      <c r="Q21" s="96">
        <f>IF((G21&gt;0),ROUND((101+1000*(LOG10($G$5)-LOG10(G21)))*$A$2,0),0)</f>
        <v>0</v>
      </c>
      <c r="R21" s="96">
        <f>IF((H21&gt;0),ROUND((101+1000*(LOG10($H$5)-LOG10(H21)))*$A$2,0),0)</f>
        <v>1940</v>
      </c>
      <c r="S21" s="96">
        <f>IF((I21&gt;0),ROUND((101+1000*(LOG10($I$5)-LOG10(I21)))*$A$2,0),0)</f>
        <v>0</v>
      </c>
      <c r="T21" s="135">
        <f>IF((J21&gt;0),ROUND((101+1000*(LOG10($J$5)-LOG10(J21)))*$A$2,0),0)</f>
        <v>2346</v>
      </c>
      <c r="U21" s="130">
        <f>IF((K21&gt;0),ROUND((101+1000*(LOG10($K$5)-LOG10(K21)))*$A$2,0),0)</f>
        <v>0</v>
      </c>
      <c r="V21" s="35">
        <f>IF((L21&gt;0),ROUND((101+1000*(LOG10($L$5)-LOG10(L21)))*$A$2,0),0)</f>
        <v>0</v>
      </c>
      <c r="W21" s="34">
        <f>IF((M21&gt;0),ROUND((101+1000*(LOG10($M$5)-LOG10(M21)))*$A$2,0),0)</f>
        <v>0</v>
      </c>
      <c r="X21" s="34">
        <f>IF((N21&gt;0),ROUND((101+1000*(LOG10($N$5)-LOG10(N21)))*$A$2,0),0)</f>
        <v>0</v>
      </c>
      <c r="Y21" s="93">
        <f>SUM(LARGE(O21:X21,1),LARGE(O21:X21,2),LARGE(O21:X21,3),LARGE(O21:X21,4))</f>
        <v>5868</v>
      </c>
    </row>
    <row r="22" spans="1:26" ht="13.5" thickBot="1" x14ac:dyDescent="0.25">
      <c r="A22" s="50">
        <v>16</v>
      </c>
      <c r="B22" s="185" t="s">
        <v>252</v>
      </c>
      <c r="C22" s="36" t="s">
        <v>72</v>
      </c>
      <c r="D22" s="37" t="s">
        <v>136</v>
      </c>
      <c r="E22" s="38">
        <v>10</v>
      </c>
      <c r="F22" s="39"/>
      <c r="G22" s="39"/>
      <c r="H22" s="39">
        <v>12</v>
      </c>
      <c r="I22" s="39">
        <v>15</v>
      </c>
      <c r="J22" s="39">
        <v>11</v>
      </c>
      <c r="K22" s="39"/>
      <c r="L22" s="39"/>
      <c r="M22" s="39"/>
      <c r="N22" s="60"/>
      <c r="O22" s="134">
        <f>IF((E22&gt;0),ROUND((101+1000*(LOG10($E$5)-LOG10(E22)))*$A$2,0),0)</f>
        <v>2136</v>
      </c>
      <c r="P22" s="96">
        <f>IF((F22&gt;0),ROUND((101+1000*(LOG10($F$5)-LOG10(F22)))*$A$2,0),0)</f>
        <v>0</v>
      </c>
      <c r="Q22" s="96">
        <f>IF((G22&gt;0),ROUND((101+1000*(LOG10($G$5)-LOG10(G22)))*$A$2,0),0)</f>
        <v>0</v>
      </c>
      <c r="R22" s="96">
        <f>IF((H22&gt;0),ROUND((101+1000*(LOG10($H$5)-LOG10(H22)))*$A$2,0),0)</f>
        <v>1385</v>
      </c>
      <c r="S22" s="96">
        <f>IF((I22&gt;0),ROUND((101+1000*(LOG10($I$5)-LOG10(I22)))*$A$2,0),0)</f>
        <v>1088</v>
      </c>
      <c r="T22" s="135">
        <f>IF((J22&gt;0),ROUND((101+1000*(LOG10($J$5)-LOG10(J22)))*$A$2,0),0)</f>
        <v>972</v>
      </c>
      <c r="U22" s="130">
        <f>IF((K22&gt;0),ROUND((101+1000*(LOG10($K$5)-LOG10(K22)))*$A$2,0),0)</f>
        <v>0</v>
      </c>
      <c r="V22" s="35">
        <f>IF((L22&gt;0),ROUND((101+1000*(LOG10($L$5)-LOG10(L22)))*$A$2,0),0)</f>
        <v>0</v>
      </c>
      <c r="W22" s="34">
        <f>IF((M22&gt;0),ROUND((101+1000*(LOG10($M$5)-LOG10(M22)))*$A$2,0),0)</f>
        <v>0</v>
      </c>
      <c r="X22" s="34">
        <f>IF((N22&gt;0),ROUND((101+1000*(LOG10($N$5)-LOG10(N22)))*$A$2,0),0)</f>
        <v>0</v>
      </c>
      <c r="Y22" s="93">
        <f>SUM(LARGE(O22:X22,1),LARGE(O22:X22,2),LARGE(O22:X22,3),LARGE(O22:X22,4))</f>
        <v>5581</v>
      </c>
    </row>
    <row r="23" spans="1:26" ht="13.5" thickBot="1" x14ac:dyDescent="0.25">
      <c r="A23" s="48">
        <v>17</v>
      </c>
      <c r="B23" s="186" t="s">
        <v>246</v>
      </c>
      <c r="C23" s="40" t="s">
        <v>521</v>
      </c>
      <c r="D23" s="37" t="s">
        <v>13</v>
      </c>
      <c r="E23" s="38">
        <v>9</v>
      </c>
      <c r="F23" s="39"/>
      <c r="G23" s="39"/>
      <c r="H23" s="39">
        <v>13</v>
      </c>
      <c r="I23" s="39">
        <v>12</v>
      </c>
      <c r="J23" s="39"/>
      <c r="K23" s="39"/>
      <c r="L23" s="39"/>
      <c r="M23" s="39"/>
      <c r="N23" s="60"/>
      <c r="O23" s="134">
        <f>IF((E23&gt;0),ROUND((101+1000*(LOG10($E$5)-LOG10(E23)))*$A$2,0),0)</f>
        <v>2456</v>
      </c>
      <c r="P23" s="96">
        <f>IF((F23&gt;0),ROUND((101+1000*(LOG10($F$5)-LOG10(F23)))*$A$2,0),0)</f>
        <v>0</v>
      </c>
      <c r="Q23" s="96">
        <f>IF((G23&gt;0),ROUND((101+1000*(LOG10($G$5)-LOG10(G23)))*$A$2,0),0)</f>
        <v>0</v>
      </c>
      <c r="R23" s="96">
        <f>IF((H23&gt;0),ROUND((101+1000*(LOG10($H$5)-LOG10(H23)))*$A$2,0),0)</f>
        <v>1142</v>
      </c>
      <c r="S23" s="96">
        <f>IF((I23&gt;0),ROUND((101+1000*(LOG10($I$5)-LOG10(I23)))*$A$2,0),0)</f>
        <v>1766</v>
      </c>
      <c r="T23" s="135">
        <f>IF((J23&gt;0),ROUND((101+1000*(LOG10($J$5)-LOG10(J23)))*$A$2,0),0)</f>
        <v>0</v>
      </c>
      <c r="U23" s="130">
        <f>IF((K23&gt;0),ROUND((101+1000*(LOG10($K$5)-LOG10(K23)))*$A$2,0),0)</f>
        <v>0</v>
      </c>
      <c r="V23" s="35">
        <f>IF((L23&gt;0),ROUND((101+1000*(LOG10($L$5)-LOG10(L23)))*$A$2,0),0)</f>
        <v>0</v>
      </c>
      <c r="W23" s="34">
        <f>IF((M23&gt;0),ROUND((101+1000*(LOG10($M$5)-LOG10(M23)))*$A$2,0),0)</f>
        <v>0</v>
      </c>
      <c r="X23" s="34">
        <f>IF((N23&gt;0),ROUND((101+1000*(LOG10($N$5)-LOG10(N23)))*$A$2,0),0)</f>
        <v>0</v>
      </c>
      <c r="Y23" s="93">
        <f>SUM(LARGE(O23:X23,1),LARGE(O23:X23,2),LARGE(O23:X23,3),LARGE(O23:X23,4))</f>
        <v>5364</v>
      </c>
    </row>
    <row r="24" spans="1:26" ht="13.5" thickBot="1" x14ac:dyDescent="0.25">
      <c r="A24" s="50">
        <v>18</v>
      </c>
      <c r="B24" s="185" t="s">
        <v>243</v>
      </c>
      <c r="C24" s="36" t="s">
        <v>70</v>
      </c>
      <c r="D24" s="37" t="s">
        <v>168</v>
      </c>
      <c r="E24" s="38">
        <v>14</v>
      </c>
      <c r="F24" s="39"/>
      <c r="G24" s="39"/>
      <c r="H24" s="39">
        <v>11</v>
      </c>
      <c r="I24" s="39">
        <v>16</v>
      </c>
      <c r="J24" s="39">
        <v>10</v>
      </c>
      <c r="K24" s="39"/>
      <c r="L24" s="39"/>
      <c r="M24" s="39"/>
      <c r="N24" s="60"/>
      <c r="O24" s="134">
        <f>IF((E24&gt;0),ROUND((101+1000*(LOG10($E$5)-LOG10(E24)))*$A$2,0),0)</f>
        <v>1113</v>
      </c>
      <c r="P24" s="96">
        <f>IF((F24&gt;0),ROUND((101+1000*(LOG10($F$5)-LOG10(F24)))*$A$2,0),0)</f>
        <v>0</v>
      </c>
      <c r="Q24" s="96">
        <f>IF((G24&gt;0),ROUND((101+1000*(LOG10($G$5)-LOG10(G24)))*$A$2,0),0)</f>
        <v>0</v>
      </c>
      <c r="R24" s="96">
        <f>IF((H24&gt;0),ROUND((101+1000*(LOG10($H$5)-LOG10(H24)))*$A$2,0),0)</f>
        <v>1650</v>
      </c>
      <c r="S24" s="96">
        <f>IF((I24&gt;0),ROUND((101+1000*(LOG10($I$5)-LOG10(I24)))*$A$2,0),0)</f>
        <v>891</v>
      </c>
      <c r="T24" s="135">
        <f>IF((J24&gt;0),ROUND((101+1000*(LOG10($J$5)-LOG10(J24)))*$A$2,0),0)</f>
        <v>1261</v>
      </c>
      <c r="U24" s="130">
        <f>IF((K24&gt;0),ROUND((101+1000*(LOG10($K$5)-LOG10(K24)))*$A$2,0),0)</f>
        <v>0</v>
      </c>
      <c r="V24" s="35">
        <f>IF((L24&gt;0),ROUND((101+1000*(LOG10($L$5)-LOG10(L24)))*$A$2,0),0)</f>
        <v>0</v>
      </c>
      <c r="W24" s="34">
        <f>IF((M24&gt;0),ROUND((101+1000*(LOG10($M$5)-LOG10(M24)))*$A$2,0),0)</f>
        <v>0</v>
      </c>
      <c r="X24" s="34">
        <f>IF((N24&gt;0),ROUND((101+1000*(LOG10($N$5)-LOG10(N24)))*$A$2,0),0)</f>
        <v>0</v>
      </c>
      <c r="Y24" s="93">
        <f>SUM(LARGE(O24:X24,1),LARGE(O24:X24,2),LARGE(O24:X24,3),LARGE(O24:X24,4))</f>
        <v>4915</v>
      </c>
    </row>
    <row r="25" spans="1:26" ht="13.5" thickBot="1" x14ac:dyDescent="0.25">
      <c r="A25" s="48">
        <v>19</v>
      </c>
      <c r="B25" s="186" t="s">
        <v>255</v>
      </c>
      <c r="C25" s="40" t="s">
        <v>93</v>
      </c>
      <c r="D25" s="37" t="s">
        <v>10</v>
      </c>
      <c r="E25" s="38">
        <v>15</v>
      </c>
      <c r="F25" s="39">
        <v>12</v>
      </c>
      <c r="G25" s="39">
        <v>13</v>
      </c>
      <c r="H25" s="39"/>
      <c r="I25" s="39">
        <v>17</v>
      </c>
      <c r="J25" s="39"/>
      <c r="K25" s="39"/>
      <c r="L25" s="39"/>
      <c r="M25" s="39"/>
      <c r="N25" s="60"/>
      <c r="O25" s="134">
        <f>IF((E25&gt;0),ROUND((101+1000*(LOG10($E$5)-LOG10(E25)))*$A$2,0),0)</f>
        <v>903</v>
      </c>
      <c r="P25" s="96">
        <f>IF((F25&gt;0),ROUND((101+1000*(LOG10($F$5)-LOG10(F25)))*$A$2,0),0)</f>
        <v>950</v>
      </c>
      <c r="Q25" s="96">
        <f>IF((G25&gt;0),ROUND((101+1000*(LOG10($G$5)-LOG10(G25)))*$A$2,0),0)</f>
        <v>1523</v>
      </c>
      <c r="R25" s="96">
        <f>IF((H25&gt;0),ROUND((101+1000*(LOG10($H$5)-LOG10(H25)))*$A$2,0),0)</f>
        <v>0</v>
      </c>
      <c r="S25" s="96">
        <f>IF((I25&gt;0),ROUND((101+1000*(LOG10($I$5)-LOG10(I25)))*$A$2,0),0)</f>
        <v>707</v>
      </c>
      <c r="T25" s="135">
        <f>IF((J25&gt;0),ROUND((101+1000*(LOG10($J$5)-LOG10(J25)))*$A$2,0),0)</f>
        <v>0</v>
      </c>
      <c r="U25" s="130">
        <f>IF((K25&gt;0),ROUND((101+1000*(LOG10($K$5)-LOG10(K25)))*$A$2,0),0)</f>
        <v>0</v>
      </c>
      <c r="V25" s="35">
        <f>IF((L25&gt;0),ROUND((101+1000*(LOG10($L$5)-LOG10(L25)))*$A$2,0),0)</f>
        <v>0</v>
      </c>
      <c r="W25" s="34">
        <f>IF((M25&gt;0),ROUND((101+1000*(LOG10($M$5)-LOG10(M25)))*$A$2,0),0)</f>
        <v>0</v>
      </c>
      <c r="X25" s="34">
        <f>IF((N25&gt;0),ROUND((101+1000*(LOG10($N$5)-LOG10(N25)))*$A$2,0),0)</f>
        <v>0</v>
      </c>
      <c r="Y25" s="93">
        <f>SUM(LARGE(O25:X25,1),LARGE(O25:X25,2),LARGE(O25:X25,3),LARGE(O25:X25,4))</f>
        <v>4083</v>
      </c>
    </row>
    <row r="26" spans="1:26" ht="13.5" thickBot="1" x14ac:dyDescent="0.25">
      <c r="A26" s="50">
        <v>20</v>
      </c>
      <c r="B26" s="185" t="s">
        <v>244</v>
      </c>
      <c r="C26" s="41" t="s">
        <v>387</v>
      </c>
      <c r="D26" s="42" t="s">
        <v>151</v>
      </c>
      <c r="E26" s="38"/>
      <c r="F26" s="39"/>
      <c r="G26" s="39"/>
      <c r="H26" s="39"/>
      <c r="I26" s="39">
        <v>6</v>
      </c>
      <c r="J26" s="39"/>
      <c r="K26" s="39"/>
      <c r="L26" s="39"/>
      <c r="M26" s="39"/>
      <c r="N26" s="60"/>
      <c r="O26" s="134">
        <f>IF((E26&gt;0),ROUND((101+1000*(LOG10($E$5)-LOG10(E26)))*$A$2,0),0)</f>
        <v>0</v>
      </c>
      <c r="P26" s="96">
        <f>IF((F26&gt;0),ROUND((101+1000*(LOG10($F$5)-LOG10(F26)))*$A$2,0),0)</f>
        <v>0</v>
      </c>
      <c r="Q26" s="96">
        <f>IF((G26&gt;0),ROUND((101+1000*(LOG10($G$5)-LOG10(G26)))*$A$2,0),0)</f>
        <v>0</v>
      </c>
      <c r="R26" s="96">
        <f>IF((H26&gt;0),ROUND((101+1000*(LOG10($H$5)-LOG10(H26)))*$A$2,0),0)</f>
        <v>0</v>
      </c>
      <c r="S26" s="96">
        <f>IF((I26&gt;0),ROUND((101+1000*(LOG10($I$5)-LOG10(I26)))*$A$2,0),0)</f>
        <v>3873</v>
      </c>
      <c r="T26" s="135">
        <f>IF((J26&gt;0),ROUND((101+1000*(LOG10($J$5)-LOG10(J26)))*$A$2,0),0)</f>
        <v>0</v>
      </c>
      <c r="U26" s="130">
        <f>IF((K26&gt;0),ROUND((101+1000*(LOG10($K$5)-LOG10(K26)))*$A$2,0),0)</f>
        <v>0</v>
      </c>
      <c r="V26" s="35">
        <f>IF((L26&gt;0),ROUND((101+1000*(LOG10($L$5)-LOG10(L26)))*$A$2,0),0)</f>
        <v>0</v>
      </c>
      <c r="W26" s="34">
        <f>IF((M26&gt;0),ROUND((101+1000*(LOG10($M$5)-LOG10(M26)))*$A$2,0),0)</f>
        <v>0</v>
      </c>
      <c r="X26" s="34">
        <f>IF((N26&gt;0),ROUND((101+1000*(LOG10($N$5)-LOG10(N26)))*$A$2,0),0)</f>
        <v>0</v>
      </c>
      <c r="Y26" s="93">
        <f>SUM(LARGE(O26:X26,1),LARGE(O26:X26,2),LARGE(O26:X26,3),LARGE(O26:X26,4))</f>
        <v>3873</v>
      </c>
    </row>
    <row r="27" spans="1:26" ht="13.5" thickBot="1" x14ac:dyDescent="0.25">
      <c r="A27" s="50">
        <v>21</v>
      </c>
      <c r="B27" s="185" t="s">
        <v>256</v>
      </c>
      <c r="C27" s="36" t="s">
        <v>60</v>
      </c>
      <c r="D27" s="37" t="s">
        <v>61</v>
      </c>
      <c r="E27" s="38"/>
      <c r="F27" s="39"/>
      <c r="G27" s="39"/>
      <c r="H27" s="39">
        <v>6</v>
      </c>
      <c r="I27" s="39"/>
      <c r="J27" s="39"/>
      <c r="K27" s="39"/>
      <c r="L27" s="39"/>
      <c r="M27" s="39"/>
      <c r="N27" s="60"/>
      <c r="O27" s="134">
        <f>IF((E27&gt;0),ROUND((101+1000*(LOG10($E$5)-LOG10(E27)))*$A$2,0),0)</f>
        <v>0</v>
      </c>
      <c r="P27" s="96">
        <f>IF((F27&gt;0),ROUND((101+1000*(LOG10($F$5)-LOG10(F27)))*$A$2,0),0)</f>
        <v>0</v>
      </c>
      <c r="Q27" s="96">
        <f>IF((G27&gt;0),ROUND((101+1000*(LOG10($G$5)-LOG10(G27)))*$A$2,0),0)</f>
        <v>0</v>
      </c>
      <c r="R27" s="96">
        <f>IF((H27&gt;0),ROUND((101+1000*(LOG10($H$5)-LOG10(H27)))*$A$2,0),0)</f>
        <v>3493</v>
      </c>
      <c r="S27" s="96">
        <f>IF((I27&gt;0),ROUND((101+1000*(LOG10($I$5)-LOG10(I27)))*$A$2,0),0)</f>
        <v>0</v>
      </c>
      <c r="T27" s="135">
        <f>IF((J27&gt;0),ROUND((101+1000*(LOG10($J$5)-LOG10(J27)))*$A$2,0),0)</f>
        <v>0</v>
      </c>
      <c r="U27" s="130">
        <f>IF((K27&gt;0),ROUND((101+1000*(LOG10($K$5)-LOG10(K27)))*$A$2,0),0)</f>
        <v>0</v>
      </c>
      <c r="V27" s="35">
        <f>IF((L27&gt;0),ROUND((101+1000*(LOG10($L$5)-LOG10(L27)))*$A$2,0),0)</f>
        <v>0</v>
      </c>
      <c r="W27" s="34">
        <f>IF((M27&gt;0),ROUND((101+1000*(LOG10($M$5)-LOG10(M27)))*$A$2,0),0)</f>
        <v>0</v>
      </c>
      <c r="X27" s="34">
        <f>IF((N27&gt;0),ROUND((101+1000*(LOG10($N$5)-LOG10(N27)))*$A$2,0),0)</f>
        <v>0</v>
      </c>
      <c r="Y27" s="93">
        <f>SUM(LARGE(O27:X27,1),LARGE(O27:X27,2),LARGE(O27:X27,3),LARGE(O27:X27,4))</f>
        <v>3493</v>
      </c>
    </row>
    <row r="28" spans="1:26" ht="13.5" thickBot="1" x14ac:dyDescent="0.25">
      <c r="A28" s="50">
        <v>22</v>
      </c>
      <c r="B28" s="185" t="s">
        <v>257</v>
      </c>
      <c r="C28" s="41" t="s">
        <v>65</v>
      </c>
      <c r="D28" s="42" t="s">
        <v>471</v>
      </c>
      <c r="E28" s="38">
        <v>16</v>
      </c>
      <c r="F28" s="39">
        <v>13</v>
      </c>
      <c r="G28" s="39">
        <v>17</v>
      </c>
      <c r="H28" s="39">
        <v>15</v>
      </c>
      <c r="I28" s="39"/>
      <c r="J28" s="39">
        <v>12</v>
      </c>
      <c r="K28" s="39"/>
      <c r="L28" s="39"/>
      <c r="M28" s="39"/>
      <c r="N28" s="60"/>
      <c r="O28" s="134">
        <f>IF((E28&gt;0),ROUND((101+1000*(LOG10($E$5)-LOG10(E28)))*$A$2,0),0)</f>
        <v>707</v>
      </c>
      <c r="P28" s="96">
        <f>IF((F28&gt;0),ROUND((101+1000*(LOG10($F$5)-LOG10(F28)))*$A$2,0),0)</f>
        <v>707</v>
      </c>
      <c r="Q28" s="96">
        <f>IF((G28&gt;0),ROUND((101+1000*(LOG10($G$5)-LOG10(G28)))*$A$2,0),0)</f>
        <v>707</v>
      </c>
      <c r="R28" s="96">
        <f>IF((H28&gt;0),ROUND((101+1000*(LOG10($H$5)-LOG10(H28)))*$A$2,0),0)</f>
        <v>707</v>
      </c>
      <c r="S28" s="96">
        <f>IF((I28&gt;0),ROUND((101+1000*(LOG10($I$5)-LOG10(I28)))*$A$2,0),0)</f>
        <v>0</v>
      </c>
      <c r="T28" s="135">
        <f>IF((J28&gt;0),ROUND((101+1000*(LOG10($J$5)-LOG10(J28)))*$A$2,0),0)</f>
        <v>707</v>
      </c>
      <c r="U28" s="130">
        <f>IF((K28&gt;0),ROUND((101+1000*(LOG10($K$5)-LOG10(K28)))*$A$2,0),0)</f>
        <v>0</v>
      </c>
      <c r="V28" s="35">
        <f>IF((L28&gt;0),ROUND((101+1000*(LOG10($L$5)-LOG10(L28)))*$A$2,0),0)</f>
        <v>0</v>
      </c>
      <c r="W28" s="34">
        <f>IF((M28&gt;0),ROUND((101+1000*(LOG10($M$5)-LOG10(M28)))*$A$2,0),0)</f>
        <v>0</v>
      </c>
      <c r="X28" s="34">
        <f>IF((N28&gt;0),ROUND((101+1000*(LOG10($N$5)-LOG10(N28)))*$A$2,0),0)</f>
        <v>0</v>
      </c>
      <c r="Y28" s="93">
        <f>SUM(LARGE(O28:X28,1),LARGE(O28:X28,2),LARGE(O28:X28,3),LARGE(O28:X28,4))</f>
        <v>2828</v>
      </c>
    </row>
    <row r="29" spans="1:26" ht="13.5" thickBot="1" x14ac:dyDescent="0.25">
      <c r="A29" s="50">
        <v>23</v>
      </c>
      <c r="B29" s="185" t="s">
        <v>258</v>
      </c>
      <c r="C29" s="36" t="s">
        <v>63</v>
      </c>
      <c r="D29" s="37" t="s">
        <v>163</v>
      </c>
      <c r="E29" s="38"/>
      <c r="F29" s="39"/>
      <c r="G29" s="39">
        <v>15</v>
      </c>
      <c r="H29" s="39">
        <v>14</v>
      </c>
      <c r="I29" s="39"/>
      <c r="J29" s="39"/>
      <c r="K29" s="39"/>
      <c r="L29" s="39"/>
      <c r="M29" s="39"/>
      <c r="N29" s="60"/>
      <c r="O29" s="134">
        <f>IF((E29&gt;0),ROUND((101+1000*(LOG10($E$5)-LOG10(E29)))*$A$2,0),0)</f>
        <v>0</v>
      </c>
      <c r="P29" s="96">
        <f>IF((F29&gt;0),ROUND((101+1000*(LOG10($F$5)-LOG10(F29)))*$A$2,0),0)</f>
        <v>0</v>
      </c>
      <c r="Q29" s="96">
        <f>IF((G29&gt;0),ROUND((101+1000*(LOG10($G$5)-LOG10(G29)))*$A$2,0),0)</f>
        <v>1088</v>
      </c>
      <c r="R29" s="96">
        <f>IF((H29&gt;0),ROUND((101+1000*(LOG10($H$5)-LOG10(H29)))*$A$2,0),0)</f>
        <v>917</v>
      </c>
      <c r="S29" s="96">
        <f>IF((I29&gt;0),ROUND((101+1000*(LOG10($I$5)-LOG10(I29)))*$A$2,0),0)</f>
        <v>0</v>
      </c>
      <c r="T29" s="135">
        <f>IF((J29&gt;0),ROUND((101+1000*(LOG10($J$5)-LOG10(J29)))*$A$2,0),0)</f>
        <v>0</v>
      </c>
      <c r="U29" s="130">
        <f>IF((K29&gt;0),ROUND((101+1000*(LOG10($K$5)-LOG10(K29)))*$A$2,0),0)</f>
        <v>0</v>
      </c>
      <c r="V29" s="35">
        <f>IF((L29&gt;0),ROUND((101+1000*(LOG10($L$5)-LOG10(L29)))*$A$2,0),0)</f>
        <v>0</v>
      </c>
      <c r="W29" s="34">
        <f>IF((M29&gt;0),ROUND((101+1000*(LOG10($M$5)-LOG10(M29)))*$A$2,0),0)</f>
        <v>0</v>
      </c>
      <c r="X29" s="34">
        <f>IF((N29&gt;0),ROUND((101+1000*(LOG10($N$5)-LOG10(N29)))*$A$2,0),0)</f>
        <v>0</v>
      </c>
      <c r="Y29" s="93">
        <f>SUM(LARGE(O29:X29,1),LARGE(O29:X29,2),LARGE(O29:X29,3),LARGE(O29:X29,4))</f>
        <v>2005</v>
      </c>
    </row>
    <row r="30" spans="1:26" ht="13.5" thickBot="1" x14ac:dyDescent="0.25">
      <c r="A30" s="50">
        <v>24</v>
      </c>
      <c r="B30" s="185" t="s">
        <v>510</v>
      </c>
      <c r="C30" s="41" t="s">
        <v>115</v>
      </c>
      <c r="D30" s="42" t="s">
        <v>116</v>
      </c>
      <c r="E30" s="38"/>
      <c r="F30" s="39"/>
      <c r="G30" s="39">
        <v>16</v>
      </c>
      <c r="H30" s="39"/>
      <c r="I30" s="39"/>
      <c r="J30" s="39"/>
      <c r="K30" s="39"/>
      <c r="L30" s="39"/>
      <c r="M30" s="39"/>
      <c r="N30" s="60"/>
      <c r="O30" s="134">
        <f>IF((E30&gt;0),ROUND((101+1000*(LOG10($E$5)-LOG10(E30)))*$A$2,0),0)</f>
        <v>0</v>
      </c>
      <c r="P30" s="96">
        <f>IF((F30&gt;0),ROUND((101+1000*(LOG10($F$5)-LOG10(F30)))*$A$2,0),0)</f>
        <v>0</v>
      </c>
      <c r="Q30" s="96">
        <f>IF((G30&gt;0),ROUND((101+1000*(LOG10($G$5)-LOG10(G30)))*$A$2,0),0)</f>
        <v>891</v>
      </c>
      <c r="R30" s="96">
        <f>IF((H30&gt;0),ROUND((101+1000*(LOG10($H$5)-LOG10(H30)))*$A$2,0),0)</f>
        <v>0</v>
      </c>
      <c r="S30" s="96">
        <f>IF((I30&gt;0),ROUND((101+1000*(LOG10($I$5)-LOG10(I30)))*$A$2,0),0)</f>
        <v>0</v>
      </c>
      <c r="T30" s="135">
        <f>IF((J30&gt;0),ROUND((101+1000*(LOG10($J$5)-LOG10(J30)))*$A$2,0),0)</f>
        <v>0</v>
      </c>
      <c r="U30" s="130">
        <f>IF((K30&gt;0),ROUND((101+1000*(LOG10($K$5)-LOG10(K30)))*$A$2,0),0)</f>
        <v>0</v>
      </c>
      <c r="V30" s="35">
        <f>IF((L30&gt;0),ROUND((101+1000*(LOG10($L$5)-LOG10(L30)))*$A$2,0),0)</f>
        <v>0</v>
      </c>
      <c r="W30" s="34">
        <f>IF((M30&gt;0),ROUND((101+1000*(LOG10($M$5)-LOG10(M30)))*$A$2,0),0)</f>
        <v>0</v>
      </c>
      <c r="X30" s="34">
        <f>IF((N30&gt;0),ROUND((101+1000*(LOG10($N$5)-LOG10(N30)))*$A$2,0),0)</f>
        <v>0</v>
      </c>
      <c r="Y30" s="93">
        <f>SUM(LARGE(O30:X30,1),LARGE(O30:X30,2),LARGE(O30:X30,3),LARGE(O30:X30,4))</f>
        <v>891</v>
      </c>
    </row>
    <row r="31" spans="1:26" s="8" customFormat="1" ht="13.5" thickBot="1" x14ac:dyDescent="0.25">
      <c r="A31" s="50">
        <v>25</v>
      </c>
      <c r="B31" s="185"/>
      <c r="C31" s="36"/>
      <c r="D31" s="37"/>
      <c r="E31" s="38"/>
      <c r="F31" s="39"/>
      <c r="G31" s="39"/>
      <c r="H31" s="39"/>
      <c r="I31" s="39"/>
      <c r="J31" s="39"/>
      <c r="K31" s="39"/>
      <c r="L31" s="39"/>
      <c r="M31" s="39"/>
      <c r="N31" s="60"/>
      <c r="O31" s="134">
        <f>IF((E31&gt;0),ROUND((101+1000*(LOG10($E$5)-LOG10(E31)))*$A$2,0),0)</f>
        <v>0</v>
      </c>
      <c r="P31" s="96">
        <f>IF((F31&gt;0),ROUND((101+1000*(LOG10($F$5)-LOG10(F31)))*$A$2,0),0)</f>
        <v>0</v>
      </c>
      <c r="Q31" s="96">
        <f>IF((G31&gt;0),ROUND((101+1000*(LOG10($G$5)-LOG10(G31)))*$A$2,0),0)</f>
        <v>0</v>
      </c>
      <c r="R31" s="96">
        <f>IF((H31&gt;0),ROUND((101+1000*(LOG10($H$5)-LOG10(H31)))*$A$2,0),0)</f>
        <v>0</v>
      </c>
      <c r="S31" s="96">
        <f>IF((I31&gt;0),ROUND((101+1000*(LOG10($I$5)-LOG10(I31)))*$A$2,0),0)</f>
        <v>0</v>
      </c>
      <c r="T31" s="135">
        <f>IF((J31&gt;0),ROUND((101+1000*(LOG10($J$5)-LOG10(J31)))*$A$2,0),0)</f>
        <v>0</v>
      </c>
      <c r="U31" s="130">
        <f>IF((K31&gt;0),ROUND((101+1000*(LOG10($K$5)-LOG10(K31)))*$A$2,0),0)</f>
        <v>0</v>
      </c>
      <c r="V31" s="35">
        <f>IF((L31&gt;0),ROUND((101+1000*(LOG10($L$5)-LOG10(L31)))*$A$2,0),0)</f>
        <v>0</v>
      </c>
      <c r="W31" s="34">
        <f>IF((M31&gt;0),ROUND((101+1000*(LOG10($M$5)-LOG10(M31)))*$A$2,0),0)</f>
        <v>0</v>
      </c>
      <c r="X31" s="34">
        <f>IF((N31&gt;0),ROUND((101+1000*(LOG10($N$5)-LOG10(N31)))*$A$2,0),0)</f>
        <v>0</v>
      </c>
      <c r="Y31" s="93">
        <f>SUM(LARGE(O31:X31,1),LARGE(O31:X31,2),LARGE(O31:X31,3),LARGE(O31:X31,4))</f>
        <v>0</v>
      </c>
      <c r="Z31"/>
    </row>
    <row r="32" spans="1:26" s="8" customFormat="1" ht="13.5" thickBot="1" x14ac:dyDescent="0.25">
      <c r="A32" s="50">
        <v>26</v>
      </c>
      <c r="B32" s="185"/>
      <c r="C32" s="36"/>
      <c r="D32" s="37"/>
      <c r="E32" s="38"/>
      <c r="F32" s="39"/>
      <c r="G32" s="39"/>
      <c r="H32" s="39"/>
      <c r="I32" s="39"/>
      <c r="J32" s="39"/>
      <c r="K32" s="39"/>
      <c r="L32" s="39"/>
      <c r="M32" s="39"/>
      <c r="N32" s="60"/>
      <c r="O32" s="134">
        <f>IF((E32&gt;0),ROUND((101+1000*(LOG10($E$5)-LOG10(E32)))*$A$2,0),0)</f>
        <v>0</v>
      </c>
      <c r="P32" s="96">
        <f>IF((F32&gt;0),ROUND((101+1000*(LOG10($F$5)-LOG10(F32)))*$A$2,0),0)</f>
        <v>0</v>
      </c>
      <c r="Q32" s="96">
        <f>IF((G32&gt;0),ROUND((101+1000*(LOG10($G$5)-LOG10(G32)))*$A$2,0),0)</f>
        <v>0</v>
      </c>
      <c r="R32" s="96">
        <f>IF((H32&gt;0),ROUND((101+1000*(LOG10($H$5)-LOG10(H32)))*$A$2,0),0)</f>
        <v>0</v>
      </c>
      <c r="S32" s="96">
        <f>IF((I32&gt;0),ROUND((101+1000*(LOG10($I$5)-LOG10(I32)))*$A$2,0),0)</f>
        <v>0</v>
      </c>
      <c r="T32" s="135">
        <f>IF((J32&gt;0),ROUND((101+1000*(LOG10($J$5)-LOG10(J32)))*$A$2,0),0)</f>
        <v>0</v>
      </c>
      <c r="U32" s="130">
        <f>IF((K32&gt;0),ROUND((101+1000*(LOG10($K$5)-LOG10(K32)))*$A$2,0),0)</f>
        <v>0</v>
      </c>
      <c r="V32" s="35">
        <f>IF((L32&gt;0),ROUND((101+1000*(LOG10($L$5)-LOG10(L32)))*$A$2,0),0)</f>
        <v>0</v>
      </c>
      <c r="W32" s="34">
        <f>IF((M32&gt;0),ROUND((101+1000*(LOG10($M$5)-LOG10(M32)))*$A$2,0),0)</f>
        <v>0</v>
      </c>
      <c r="X32" s="34">
        <f>IF((N32&gt;0),ROUND((101+1000*(LOG10($N$5)-LOG10(N32)))*$A$2,0),0)</f>
        <v>0</v>
      </c>
      <c r="Y32" s="93">
        <f>SUM(LARGE(O32:X32,1),LARGE(O32:X32,2),LARGE(O32:X32,3),LARGE(O32:X32,4))</f>
        <v>0</v>
      </c>
      <c r="Z32"/>
    </row>
    <row r="33" spans="1:26" s="8" customFormat="1" x14ac:dyDescent="0.2">
      <c r="A33" s="50">
        <v>27</v>
      </c>
      <c r="B33" s="185"/>
      <c r="C33" s="36"/>
      <c r="D33" s="37"/>
      <c r="E33" s="38"/>
      <c r="F33" s="39"/>
      <c r="G33" s="39"/>
      <c r="H33" s="39"/>
      <c r="I33" s="39"/>
      <c r="J33" s="39"/>
      <c r="K33" s="39"/>
      <c r="L33" s="39"/>
      <c r="M33" s="39"/>
      <c r="N33" s="60"/>
      <c r="O33" s="134">
        <f>IF((E33&gt;0),ROUND((101+1000*(LOG10($E$5)-LOG10(E33)))*$A$2,0),0)</f>
        <v>0</v>
      </c>
      <c r="P33" s="96">
        <f>IF((F33&gt;0),ROUND((101+1000*(LOG10($F$5)-LOG10(F33)))*$A$2,0),0)</f>
        <v>0</v>
      </c>
      <c r="Q33" s="96">
        <f>IF((G33&gt;0),ROUND((101+1000*(LOG10($G$5)-LOG10(G33)))*$A$2,0),0)</f>
        <v>0</v>
      </c>
      <c r="R33" s="96">
        <f>IF((H33&gt;0),ROUND((101+1000*(LOG10($H$5)-LOG10(H33)))*$A$2,0),0)</f>
        <v>0</v>
      </c>
      <c r="S33" s="96">
        <f>IF((I33&gt;0),ROUND((101+1000*(LOG10($I$5)-LOG10(I33)))*$A$2,0),0)</f>
        <v>0</v>
      </c>
      <c r="T33" s="135">
        <f>IF((J33&gt;0),ROUND((101+1000*(LOG10($J$5)-LOG10(J33)))*$A$2,0),0)</f>
        <v>0</v>
      </c>
      <c r="U33" s="130">
        <f>IF((K33&gt;0),ROUND((101+1000*(LOG10($K$5)-LOG10(K33)))*$A$2,0),0)</f>
        <v>0</v>
      </c>
      <c r="V33" s="35">
        <f>IF((L33&gt;0),ROUND((101+1000*(LOG10($L$5)-LOG10(L33)))*$A$2,0),0)</f>
        <v>0</v>
      </c>
      <c r="W33" s="34">
        <f>IF((M33&gt;0),ROUND((101+1000*(LOG10($M$5)-LOG10(M33)))*$A$2,0),0)</f>
        <v>0</v>
      </c>
      <c r="X33" s="34">
        <f>IF((N33&gt;0),ROUND((101+1000*(LOG10($N$5)-LOG10(N33)))*$A$2,0),0)</f>
        <v>0</v>
      </c>
      <c r="Y33" s="93">
        <f>SUM(LARGE(O33:X33,1),LARGE(O33:X33,2),LARGE(O33:X33,3),LARGE(O33:X33,4))</f>
        <v>0</v>
      </c>
      <c r="Z33"/>
    </row>
    <row r="34" spans="1:26" s="8" customFormat="1" hidden="1" x14ac:dyDescent="0.2">
      <c r="A34" s="48">
        <v>28</v>
      </c>
      <c r="B34" s="163"/>
      <c r="C34" s="40"/>
      <c r="D34" s="178"/>
      <c r="E34" s="180"/>
      <c r="F34" s="34"/>
      <c r="G34" s="34"/>
      <c r="H34" s="34"/>
      <c r="I34" s="34"/>
      <c r="J34" s="34"/>
      <c r="K34" s="34"/>
      <c r="L34" s="34"/>
      <c r="M34" s="34"/>
      <c r="N34" s="100"/>
      <c r="O34" s="176">
        <f>IF((E34&gt;0),ROUND((101+1000*(LOG10($E$5)-LOG10(E34)))*$A$2,0),0)</f>
        <v>0</v>
      </c>
      <c r="P34" s="101">
        <f>IF((F34&gt;0),ROUND((101+1000*(LOG10($F$5)-LOG10(F34)))*$A$2,0),0)</f>
        <v>0</v>
      </c>
      <c r="Q34" s="101">
        <f>IF((G34&gt;0),ROUND((101+1000*(LOG10($G$5)-LOG10(G34)))*$A$2,0),0)</f>
        <v>0</v>
      </c>
      <c r="R34" s="101">
        <f>IF((H34&gt;0),ROUND((101+1000*(LOG10($H$5)-LOG10(H34)))*$A$2,0),0)</f>
        <v>0</v>
      </c>
      <c r="S34" s="101">
        <f>IF((I34&gt;0),ROUND((101+1000*(LOG10($I$5)-LOG10(I34)))*$A$2,0),0)</f>
        <v>0</v>
      </c>
      <c r="T34" s="177">
        <f>IF((J34&gt;0),ROUND((101+1000*(LOG10($J$5)-LOG10(J34)))*$A$2,0),0)</f>
        <v>0</v>
      </c>
      <c r="U34" s="181">
        <f>IF((K34&gt;0),ROUND((101+1000*(LOG10($K$5)-LOG10(K34)))*$A$2,0),0)</f>
        <v>0</v>
      </c>
      <c r="V34" s="35">
        <f>IF((L34&gt;0),ROUND((101+1000*(LOG10($L$5)-LOG10(L34)))*$A$2,0),0)</f>
        <v>0</v>
      </c>
      <c r="W34" s="34">
        <f>IF((M34&gt;0),ROUND((101+1000*(LOG10($M$5)-LOG10(M34)))*$A$2,0),0)</f>
        <v>0</v>
      </c>
      <c r="X34" s="34">
        <f>IF((N34&gt;0),ROUND((101+1000*(LOG10($N$5)-LOG10(N34)))*$A$2,0),0)</f>
        <v>0</v>
      </c>
      <c r="Y34" s="49">
        <f>SUM(LARGE(O34:X34,1),LARGE(O34:X34,2),LARGE(O34:X34,3))</f>
        <v>0</v>
      </c>
      <c r="Z34"/>
    </row>
    <row r="35" spans="1:26" s="8" customFormat="1" ht="13.5" hidden="1" thickBot="1" x14ac:dyDescent="0.25">
      <c r="A35" s="51">
        <v>29</v>
      </c>
      <c r="B35" s="164"/>
      <c r="C35" s="52"/>
      <c r="D35" s="53"/>
      <c r="E35" s="54"/>
      <c r="F35" s="55"/>
      <c r="G35" s="55"/>
      <c r="H35" s="55"/>
      <c r="I35" s="55"/>
      <c r="J35" s="55"/>
      <c r="K35" s="55"/>
      <c r="L35" s="55"/>
      <c r="M35" s="55"/>
      <c r="N35" s="61"/>
      <c r="O35" s="136">
        <f>IF((E35&gt;0),ROUND((101+1000*(LOG10($E$5)-LOG10(E35)))*$A$2,0),0)</f>
        <v>0</v>
      </c>
      <c r="P35" s="119">
        <f>IF((F35&gt;0),ROUND((101+1000*(LOG10($F$5)-LOG10(F35)))*$A$2,0),0)</f>
        <v>0</v>
      </c>
      <c r="Q35" s="119">
        <f>IF((G35&gt;0),ROUND((101+1000*(LOG10($G$5)-LOG10(G35)))*$A$2,0),0)</f>
        <v>0</v>
      </c>
      <c r="R35" s="119">
        <f>IF((H35&gt;0),ROUND((101+1000*(LOG10($H$5)-LOG10(H35)))*$A$2,0),0)</f>
        <v>0</v>
      </c>
      <c r="S35" s="119">
        <f>IF((I35&gt;0),ROUND((101+1000*(LOG10($I$5)-LOG10(I35)))*$A$2,0),0)</f>
        <v>0</v>
      </c>
      <c r="T35" s="137">
        <f>IF((J35&gt;0),ROUND((101+1000*(LOG10($J$5)-LOG10(J35)))*$A$2,0),0)</f>
        <v>0</v>
      </c>
      <c r="U35" s="131">
        <f>IF((K35&gt;0),ROUND((101+1000*(LOG10($K$5)-LOG10(K35)))*$A$2,0),0)</f>
        <v>0</v>
      </c>
      <c r="V35" s="56">
        <f>IF((L35&gt;0),ROUND((101+1000*(LOG10($L$5)-LOG10(L35)))*$A$2,0),0)</f>
        <v>0</v>
      </c>
      <c r="W35" s="57">
        <f>IF((M35&gt;0),ROUND((101+1000*(LOG10($M$5)-LOG10(M35)))*$A$2,0),0)</f>
        <v>0</v>
      </c>
      <c r="X35" s="57">
        <f>IF((N35&gt;0),ROUND((101+1000*(LOG10($N$5)-LOG10(N35)))*$A$2,0),0)</f>
        <v>0</v>
      </c>
      <c r="Y35" s="58">
        <f>SUM(LARGE(O35:X35,1),LARGE(O35:X35,2),LARGE(O35:X35,3))</f>
        <v>0</v>
      </c>
      <c r="Z35"/>
    </row>
    <row r="36" spans="1:26" s="8" customFormat="1" ht="13.5" thickBot="1" x14ac:dyDescent="0.25">
      <c r="A36" s="51"/>
      <c r="B36" s="187"/>
      <c r="C36" s="52"/>
      <c r="D36" s="53"/>
      <c r="E36" s="54"/>
      <c r="F36" s="55"/>
      <c r="G36" s="55"/>
      <c r="H36" s="55"/>
      <c r="I36" s="55"/>
      <c r="J36" s="55"/>
      <c r="K36" s="55"/>
      <c r="L36" s="55"/>
      <c r="M36" s="55"/>
      <c r="N36" s="61"/>
      <c r="O36" s="136"/>
      <c r="P36" s="119"/>
      <c r="Q36" s="119"/>
      <c r="R36" s="119"/>
      <c r="S36" s="119"/>
      <c r="T36" s="137"/>
      <c r="U36" s="131"/>
      <c r="V36" s="56"/>
      <c r="W36" s="57"/>
      <c r="X36" s="57"/>
      <c r="Y36" s="58"/>
      <c r="Z36"/>
    </row>
    <row r="37" spans="1:26" x14ac:dyDescent="0.2">
      <c r="A37" s="72"/>
      <c r="B37" s="72"/>
      <c r="C37" s="94"/>
      <c r="D37" s="9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5"/>
    </row>
    <row r="57" spans="20:24" x14ac:dyDescent="0.2">
      <c r="T57" s="9"/>
      <c r="U57" s="9"/>
      <c r="V57" s="9"/>
      <c r="W57" s="9"/>
      <c r="X57" s="9"/>
    </row>
  </sheetData>
  <sheetProtection insertRows="0" deleteRows="0" sort="0" autoFilter="0"/>
  <sortState ref="B7:Y56">
    <sortCondition descending="1" ref="Y7"/>
  </sortState>
  <mergeCells count="1">
    <mergeCell ref="A4:D4"/>
  </mergeCell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P35"/>
  <sheetViews>
    <sheetView workbookViewId="0">
      <selection activeCell="A2" sqref="A2"/>
    </sheetView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7.42578125" bestFit="1" customWidth="1"/>
  </cols>
  <sheetData>
    <row r="1" spans="1:16" ht="15.75" x14ac:dyDescent="0.25">
      <c r="A1" s="10">
        <v>2110</v>
      </c>
      <c r="B1" s="16" t="s">
        <v>99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2.75" customHeight="1" x14ac:dyDescent="0.2">
      <c r="A2" s="12">
        <v>1</v>
      </c>
      <c r="B2" t="s">
        <v>259</v>
      </c>
      <c r="C2" t="s">
        <v>52</v>
      </c>
      <c r="D2" t="s">
        <v>85</v>
      </c>
      <c r="E2" t="s">
        <v>86</v>
      </c>
      <c r="F2">
        <v>1986</v>
      </c>
      <c r="G2">
        <v>1</v>
      </c>
      <c r="H2">
        <v>1</v>
      </c>
      <c r="I2">
        <v>1</v>
      </c>
      <c r="J2" t="s">
        <v>20</v>
      </c>
      <c r="K2">
        <v>1</v>
      </c>
      <c r="L2">
        <v>1</v>
      </c>
      <c r="M2" t="s">
        <v>375</v>
      </c>
      <c r="N2" t="s">
        <v>592</v>
      </c>
      <c r="P2" s="160"/>
    </row>
    <row r="3" spans="1:16" ht="12.75" customHeight="1" x14ac:dyDescent="0.2">
      <c r="A3" s="12">
        <v>2</v>
      </c>
      <c r="B3" t="s">
        <v>261</v>
      </c>
      <c r="C3" t="s">
        <v>38</v>
      </c>
      <c r="D3" t="s">
        <v>75</v>
      </c>
      <c r="E3" t="s">
        <v>8</v>
      </c>
      <c r="F3">
        <v>1976</v>
      </c>
      <c r="G3">
        <v>2</v>
      </c>
      <c r="H3">
        <v>2</v>
      </c>
      <c r="I3">
        <v>2</v>
      </c>
      <c r="J3">
        <v>1</v>
      </c>
      <c r="K3" t="s">
        <v>40</v>
      </c>
      <c r="L3">
        <v>2</v>
      </c>
      <c r="M3" t="s">
        <v>268</v>
      </c>
      <c r="N3" t="s">
        <v>593</v>
      </c>
      <c r="P3" s="160"/>
    </row>
    <row r="4" spans="1:16" ht="12.75" customHeight="1" x14ac:dyDescent="0.2">
      <c r="A4" s="12">
        <v>3</v>
      </c>
      <c r="B4" t="s">
        <v>263</v>
      </c>
      <c r="C4" t="s">
        <v>355</v>
      </c>
      <c r="D4" t="s">
        <v>356</v>
      </c>
      <c r="E4" t="s">
        <v>160</v>
      </c>
      <c r="F4">
        <v>1978</v>
      </c>
      <c r="G4" t="s">
        <v>40</v>
      </c>
      <c r="H4">
        <v>4</v>
      </c>
      <c r="I4">
        <v>4</v>
      </c>
      <c r="J4">
        <v>3</v>
      </c>
      <c r="K4">
        <v>3</v>
      </c>
      <c r="L4">
        <v>3</v>
      </c>
      <c r="M4" t="s">
        <v>323</v>
      </c>
      <c r="N4" t="s">
        <v>594</v>
      </c>
      <c r="P4" s="160"/>
    </row>
    <row r="5" spans="1:16" ht="12.75" customHeight="1" x14ac:dyDescent="0.2">
      <c r="A5" s="12" t="s">
        <v>508</v>
      </c>
      <c r="B5" t="s">
        <v>265</v>
      </c>
      <c r="C5" t="s">
        <v>595</v>
      </c>
      <c r="D5" t="s">
        <v>197</v>
      </c>
      <c r="E5" t="s">
        <v>196</v>
      </c>
      <c r="F5">
        <v>1975</v>
      </c>
      <c r="G5">
        <v>3</v>
      </c>
      <c r="H5">
        <v>3</v>
      </c>
      <c r="I5">
        <v>5</v>
      </c>
      <c r="J5">
        <v>5</v>
      </c>
      <c r="K5">
        <v>2</v>
      </c>
      <c r="L5" t="s">
        <v>57</v>
      </c>
      <c r="M5" t="s">
        <v>367</v>
      </c>
      <c r="N5" t="s">
        <v>596</v>
      </c>
      <c r="P5" s="160"/>
    </row>
    <row r="6" spans="1:16" ht="12.75" customHeight="1" x14ac:dyDescent="0.2">
      <c r="A6" s="12">
        <v>4</v>
      </c>
      <c r="B6" t="s">
        <v>272</v>
      </c>
      <c r="C6" t="s">
        <v>89</v>
      </c>
      <c r="D6" t="s">
        <v>90</v>
      </c>
      <c r="E6" t="s">
        <v>118</v>
      </c>
      <c r="F6">
        <v>1964</v>
      </c>
      <c r="G6">
        <v>5</v>
      </c>
      <c r="H6">
        <v>5</v>
      </c>
      <c r="I6">
        <v>3</v>
      </c>
      <c r="J6">
        <v>4</v>
      </c>
      <c r="K6" t="s">
        <v>57</v>
      </c>
      <c r="L6">
        <v>4</v>
      </c>
      <c r="M6" t="s">
        <v>266</v>
      </c>
      <c r="N6" t="s">
        <v>597</v>
      </c>
      <c r="P6" s="160"/>
    </row>
    <row r="7" spans="1:16" ht="12.75" customHeight="1" x14ac:dyDescent="0.2">
      <c r="A7" s="12">
        <v>5</v>
      </c>
      <c r="B7" t="s">
        <v>274</v>
      </c>
      <c r="C7" t="s">
        <v>51</v>
      </c>
      <c r="D7" t="s">
        <v>76</v>
      </c>
      <c r="E7" t="s">
        <v>11</v>
      </c>
      <c r="F7">
        <v>1958</v>
      </c>
      <c r="G7">
        <v>6</v>
      </c>
      <c r="H7">
        <v>9</v>
      </c>
      <c r="I7">
        <v>8</v>
      </c>
      <c r="J7" t="s">
        <v>33</v>
      </c>
      <c r="K7">
        <v>5</v>
      </c>
      <c r="L7">
        <v>5</v>
      </c>
      <c r="M7" t="s">
        <v>273</v>
      </c>
      <c r="N7" t="s">
        <v>598</v>
      </c>
      <c r="P7" s="160"/>
    </row>
    <row r="8" spans="1:16" ht="12.75" customHeight="1" x14ac:dyDescent="0.2">
      <c r="A8" s="12">
        <v>6</v>
      </c>
      <c r="B8" t="s">
        <v>276</v>
      </c>
      <c r="C8" t="s">
        <v>82</v>
      </c>
      <c r="D8" t="s">
        <v>83</v>
      </c>
      <c r="E8" t="s">
        <v>15</v>
      </c>
      <c r="F8">
        <v>1950</v>
      </c>
      <c r="G8">
        <v>9</v>
      </c>
      <c r="H8">
        <v>7</v>
      </c>
      <c r="I8">
        <v>6</v>
      </c>
      <c r="J8">
        <v>6</v>
      </c>
      <c r="K8" t="s">
        <v>27</v>
      </c>
      <c r="L8">
        <v>7</v>
      </c>
      <c r="M8" t="s">
        <v>374</v>
      </c>
      <c r="N8" t="s">
        <v>599</v>
      </c>
      <c r="P8" s="160"/>
    </row>
    <row r="9" spans="1:16" ht="12.75" customHeight="1" x14ac:dyDescent="0.2">
      <c r="A9" s="12">
        <v>7</v>
      </c>
      <c r="B9" t="s">
        <v>278</v>
      </c>
      <c r="C9" t="s">
        <v>49</v>
      </c>
      <c r="D9" t="s">
        <v>91</v>
      </c>
      <c r="E9" t="s">
        <v>92</v>
      </c>
      <c r="F9">
        <v>1947</v>
      </c>
      <c r="G9">
        <v>8</v>
      </c>
      <c r="H9">
        <v>6</v>
      </c>
      <c r="I9">
        <v>10</v>
      </c>
      <c r="J9">
        <v>7</v>
      </c>
      <c r="K9">
        <v>7</v>
      </c>
      <c r="L9" t="s">
        <v>28</v>
      </c>
      <c r="M9" t="s">
        <v>275</v>
      </c>
      <c r="N9" t="s">
        <v>600</v>
      </c>
      <c r="P9" s="160"/>
    </row>
    <row r="10" spans="1:16" ht="12.75" customHeight="1" x14ac:dyDescent="0.2">
      <c r="A10" s="12">
        <v>8</v>
      </c>
      <c r="B10" t="s">
        <v>294</v>
      </c>
      <c r="C10" t="s">
        <v>46</v>
      </c>
      <c r="D10" t="s">
        <v>93</v>
      </c>
      <c r="E10" t="s">
        <v>10</v>
      </c>
      <c r="F10">
        <v>1954</v>
      </c>
      <c r="G10">
        <v>7</v>
      </c>
      <c r="H10">
        <v>8</v>
      </c>
      <c r="I10">
        <v>9</v>
      </c>
      <c r="J10">
        <v>8</v>
      </c>
      <c r="K10">
        <v>9</v>
      </c>
      <c r="L10" t="s">
        <v>31</v>
      </c>
      <c r="M10" t="s">
        <v>288</v>
      </c>
      <c r="N10" t="s">
        <v>380</v>
      </c>
      <c r="P10" s="160"/>
    </row>
    <row r="11" spans="1:16" ht="12.75" customHeight="1" x14ac:dyDescent="0.2">
      <c r="A11" s="12">
        <v>9</v>
      </c>
      <c r="B11" t="s">
        <v>296</v>
      </c>
      <c r="C11" t="s">
        <v>26</v>
      </c>
      <c r="D11" t="s">
        <v>77</v>
      </c>
      <c r="E11" t="s">
        <v>17</v>
      </c>
      <c r="F11">
        <v>1974</v>
      </c>
      <c r="G11" t="s">
        <v>33</v>
      </c>
      <c r="H11">
        <v>11</v>
      </c>
      <c r="I11">
        <v>11</v>
      </c>
      <c r="J11">
        <v>9</v>
      </c>
      <c r="K11">
        <v>10</v>
      </c>
      <c r="L11">
        <v>9</v>
      </c>
      <c r="M11" t="s">
        <v>580</v>
      </c>
      <c r="N11" t="s">
        <v>601</v>
      </c>
      <c r="P11" s="160"/>
    </row>
    <row r="12" spans="1:16" ht="12.75" customHeight="1" x14ac:dyDescent="0.2">
      <c r="A12" s="12" t="s">
        <v>810</v>
      </c>
      <c r="B12" t="s">
        <v>299</v>
      </c>
      <c r="C12" t="s">
        <v>78</v>
      </c>
      <c r="D12" t="s">
        <v>79</v>
      </c>
      <c r="E12" t="s">
        <v>80</v>
      </c>
      <c r="F12">
        <v>1991</v>
      </c>
      <c r="G12">
        <v>10</v>
      </c>
      <c r="H12">
        <v>10</v>
      </c>
      <c r="I12">
        <v>13</v>
      </c>
      <c r="J12">
        <v>10</v>
      </c>
      <c r="K12" t="s">
        <v>53</v>
      </c>
      <c r="L12">
        <v>12</v>
      </c>
      <c r="M12" t="s">
        <v>345</v>
      </c>
      <c r="N12" t="s">
        <v>602</v>
      </c>
      <c r="P12" s="160"/>
    </row>
    <row r="13" spans="1:16" ht="12.75" customHeight="1" x14ac:dyDescent="0.2">
      <c r="A13" s="12" t="s">
        <v>810</v>
      </c>
      <c r="B13" t="s">
        <v>301</v>
      </c>
      <c r="C13" t="s">
        <v>107</v>
      </c>
      <c r="D13" t="s">
        <v>108</v>
      </c>
      <c r="E13" t="s">
        <v>109</v>
      </c>
      <c r="F13">
        <v>1991</v>
      </c>
      <c r="G13">
        <v>15</v>
      </c>
      <c r="H13">
        <v>12</v>
      </c>
      <c r="I13">
        <v>12</v>
      </c>
      <c r="J13" t="s">
        <v>55</v>
      </c>
      <c r="K13">
        <v>11</v>
      </c>
      <c r="L13">
        <v>8</v>
      </c>
      <c r="M13" t="s">
        <v>333</v>
      </c>
      <c r="N13" t="s">
        <v>603</v>
      </c>
      <c r="P13" s="154"/>
    </row>
    <row r="14" spans="1:16" ht="12.75" customHeight="1" x14ac:dyDescent="0.2">
      <c r="A14" s="12">
        <v>12</v>
      </c>
      <c r="B14" t="s">
        <v>303</v>
      </c>
      <c r="C14" t="s">
        <v>29</v>
      </c>
      <c r="D14" t="s">
        <v>72</v>
      </c>
      <c r="E14" t="s">
        <v>136</v>
      </c>
      <c r="F14">
        <v>1960</v>
      </c>
      <c r="G14">
        <v>11</v>
      </c>
      <c r="H14">
        <v>13</v>
      </c>
      <c r="I14">
        <v>7</v>
      </c>
      <c r="J14">
        <v>15</v>
      </c>
      <c r="K14">
        <v>14</v>
      </c>
      <c r="L14" t="s">
        <v>47</v>
      </c>
      <c r="M14" t="s">
        <v>379</v>
      </c>
      <c r="N14" t="s">
        <v>354</v>
      </c>
      <c r="P14" s="154"/>
    </row>
    <row r="15" spans="1:16" ht="12.75" customHeight="1" x14ac:dyDescent="0.2">
      <c r="A15" s="12">
        <v>13</v>
      </c>
      <c r="B15" t="s">
        <v>306</v>
      </c>
      <c r="C15" t="s">
        <v>50</v>
      </c>
      <c r="D15" t="s">
        <v>74</v>
      </c>
      <c r="E15" t="s">
        <v>18</v>
      </c>
      <c r="F15">
        <v>1944</v>
      </c>
      <c r="G15">
        <v>13</v>
      </c>
      <c r="H15" t="s">
        <v>53</v>
      </c>
      <c r="I15">
        <v>15</v>
      </c>
      <c r="J15">
        <v>13</v>
      </c>
      <c r="K15">
        <v>8</v>
      </c>
      <c r="L15">
        <v>13</v>
      </c>
      <c r="M15" t="s">
        <v>604</v>
      </c>
      <c r="N15" t="s">
        <v>605</v>
      </c>
      <c r="P15" s="154"/>
    </row>
    <row r="16" spans="1:16" ht="12.75" customHeight="1" x14ac:dyDescent="0.2">
      <c r="A16" s="12">
        <v>14</v>
      </c>
      <c r="B16" t="s">
        <v>308</v>
      </c>
      <c r="C16" t="s">
        <v>42</v>
      </c>
      <c r="D16" t="s">
        <v>70</v>
      </c>
      <c r="E16" t="s">
        <v>71</v>
      </c>
      <c r="F16">
        <v>1967</v>
      </c>
      <c r="G16">
        <v>14</v>
      </c>
      <c r="H16">
        <v>14</v>
      </c>
      <c r="I16">
        <v>14</v>
      </c>
      <c r="J16">
        <v>11</v>
      </c>
      <c r="K16">
        <v>12</v>
      </c>
      <c r="L16" t="s">
        <v>47</v>
      </c>
      <c r="M16" t="s">
        <v>364</v>
      </c>
      <c r="N16" t="s">
        <v>606</v>
      </c>
      <c r="P16" s="154"/>
    </row>
    <row r="17" spans="1:16" ht="12.75" customHeight="1" x14ac:dyDescent="0.2">
      <c r="A17" s="12">
        <v>15</v>
      </c>
      <c r="B17" t="s">
        <v>310</v>
      </c>
      <c r="C17" t="s">
        <v>32</v>
      </c>
      <c r="D17" t="s">
        <v>63</v>
      </c>
      <c r="E17" t="s">
        <v>64</v>
      </c>
      <c r="F17">
        <v>1934</v>
      </c>
      <c r="G17">
        <v>16</v>
      </c>
      <c r="H17">
        <v>16</v>
      </c>
      <c r="I17">
        <v>16</v>
      </c>
      <c r="J17">
        <v>14</v>
      </c>
      <c r="K17" t="s">
        <v>54</v>
      </c>
      <c r="L17">
        <v>14</v>
      </c>
      <c r="M17" t="s">
        <v>399</v>
      </c>
      <c r="N17" t="s">
        <v>607</v>
      </c>
      <c r="P17" s="154"/>
    </row>
    <row r="18" spans="1:16" ht="12.75" customHeight="1" x14ac:dyDescent="0.2">
      <c r="A18" t="s">
        <v>810</v>
      </c>
      <c r="B18" t="s">
        <v>313</v>
      </c>
      <c r="C18" t="s">
        <v>48</v>
      </c>
      <c r="D18" t="s">
        <v>84</v>
      </c>
      <c r="E18" t="s">
        <v>14</v>
      </c>
      <c r="F18">
        <v>1948</v>
      </c>
      <c r="G18" t="s">
        <v>25</v>
      </c>
      <c r="H18">
        <v>17</v>
      </c>
      <c r="I18" t="s">
        <v>36</v>
      </c>
      <c r="J18">
        <v>17</v>
      </c>
      <c r="K18">
        <v>16</v>
      </c>
      <c r="L18">
        <v>15</v>
      </c>
      <c r="M18" t="s">
        <v>370</v>
      </c>
      <c r="N18" t="s">
        <v>267</v>
      </c>
      <c r="P18" s="154"/>
    </row>
    <row r="19" spans="1:16" ht="12.75" customHeight="1" x14ac:dyDescent="0.2">
      <c r="P19" s="154"/>
    </row>
    <row r="20" spans="1:16" ht="12.75" customHeight="1" x14ac:dyDescent="0.2">
      <c r="A20" s="12"/>
      <c r="P20" s="154"/>
    </row>
    <row r="21" spans="1:16" ht="12.75" customHeight="1" x14ac:dyDescent="0.2">
      <c r="A21" s="12"/>
      <c r="B21" s="11"/>
      <c r="C21" s="11"/>
      <c r="D21" s="18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6" ht="12.75" customHeight="1" x14ac:dyDescent="0.2">
      <c r="A22" s="12"/>
      <c r="B22" s="11"/>
      <c r="C22" s="11"/>
      <c r="D22" s="18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6" ht="12.75" customHeight="1" x14ac:dyDescent="0.2">
      <c r="A23" s="12"/>
      <c r="B23" s="11"/>
      <c r="C23" s="11"/>
      <c r="D23" s="18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6" ht="12.75" customHeight="1" x14ac:dyDescent="0.2">
      <c r="A24" s="12"/>
      <c r="B24" s="11"/>
      <c r="C24" s="11"/>
      <c r="D24" s="18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6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6" ht="12.75" customHeight="1" x14ac:dyDescent="0.2">
      <c r="A26" s="13"/>
      <c r="B26" s="18"/>
      <c r="C26" s="18"/>
      <c r="D26" s="18"/>
      <c r="E26" s="5"/>
      <c r="F26" s="5"/>
      <c r="G26" s="5"/>
      <c r="H26" s="18"/>
      <c r="I26" s="18"/>
      <c r="J26" s="18"/>
      <c r="K26" s="18"/>
      <c r="L26" s="18"/>
      <c r="M26" s="18"/>
      <c r="N26" s="18"/>
      <c r="O26" s="5"/>
    </row>
    <row r="27" spans="1:16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6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O36"/>
  <sheetViews>
    <sheetView workbookViewId="0">
      <selection activeCell="A2" sqref="A2"/>
    </sheetView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5.85546875" bestFit="1" customWidth="1"/>
  </cols>
  <sheetData>
    <row r="1" spans="1:15" ht="15.75" x14ac:dyDescent="0.25">
      <c r="A1" s="10">
        <v>1503</v>
      </c>
      <c r="B1" s="16" t="s">
        <v>608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2.75" customHeight="1" x14ac:dyDescent="0.2">
      <c r="A2" s="12">
        <v>1</v>
      </c>
      <c r="B2" t="s">
        <v>259</v>
      </c>
      <c r="C2" t="s">
        <v>59</v>
      </c>
      <c r="D2" t="s">
        <v>60</v>
      </c>
      <c r="E2" t="s">
        <v>61</v>
      </c>
      <c r="F2">
        <v>1961</v>
      </c>
      <c r="M2" t="s">
        <v>609</v>
      </c>
      <c r="N2" s="152"/>
      <c r="O2" s="14"/>
    </row>
    <row r="3" spans="1:15" ht="12.75" customHeight="1" x14ac:dyDescent="0.2">
      <c r="A3" s="12">
        <v>2</v>
      </c>
      <c r="B3" t="s">
        <v>261</v>
      </c>
      <c r="C3" t="s">
        <v>23</v>
      </c>
      <c r="D3" t="s">
        <v>73</v>
      </c>
      <c r="E3" t="s">
        <v>16</v>
      </c>
      <c r="F3">
        <v>1964</v>
      </c>
      <c r="G3" t="s">
        <v>20</v>
      </c>
      <c r="H3">
        <v>2</v>
      </c>
      <c r="I3">
        <v>2</v>
      </c>
      <c r="J3">
        <v>1</v>
      </c>
      <c r="K3">
        <v>1</v>
      </c>
      <c r="L3" t="s">
        <v>262</v>
      </c>
      <c r="M3" t="s">
        <v>610</v>
      </c>
      <c r="N3" s="152"/>
      <c r="O3" s="14"/>
    </row>
    <row r="4" spans="1:15" ht="12.75" customHeight="1" x14ac:dyDescent="0.2">
      <c r="A4" s="12">
        <v>3</v>
      </c>
      <c r="B4" t="s">
        <v>263</v>
      </c>
      <c r="C4" t="s">
        <v>50</v>
      </c>
      <c r="D4" t="s">
        <v>74</v>
      </c>
      <c r="E4" t="s">
        <v>18</v>
      </c>
      <c r="F4">
        <v>1944</v>
      </c>
      <c r="G4" t="s">
        <v>40</v>
      </c>
      <c r="H4">
        <v>3</v>
      </c>
      <c r="I4">
        <v>3</v>
      </c>
      <c r="J4">
        <v>3</v>
      </c>
      <c r="K4">
        <v>3</v>
      </c>
      <c r="L4" t="s">
        <v>386</v>
      </c>
      <c r="M4" t="s">
        <v>611</v>
      </c>
      <c r="N4" s="155"/>
      <c r="O4" s="14"/>
    </row>
    <row r="5" spans="1:15" ht="12.75" customHeight="1" x14ac:dyDescent="0.2">
      <c r="A5" s="12" t="s">
        <v>810</v>
      </c>
      <c r="B5" t="s">
        <v>265</v>
      </c>
      <c r="C5" t="s">
        <v>612</v>
      </c>
      <c r="D5" t="s">
        <v>613</v>
      </c>
      <c r="E5" t="s">
        <v>614</v>
      </c>
      <c r="F5">
        <v>1964</v>
      </c>
      <c r="G5">
        <v>3</v>
      </c>
      <c r="H5" t="s">
        <v>40</v>
      </c>
      <c r="I5">
        <v>4</v>
      </c>
      <c r="J5">
        <v>4</v>
      </c>
      <c r="K5">
        <v>4</v>
      </c>
      <c r="L5" t="s">
        <v>322</v>
      </c>
      <c r="M5" t="s">
        <v>615</v>
      </c>
      <c r="N5" s="155"/>
      <c r="O5" s="14"/>
    </row>
    <row r="6" spans="1:15" ht="12.75" customHeight="1" x14ac:dyDescent="0.2">
      <c r="A6" s="12">
        <v>5</v>
      </c>
      <c r="B6" t="s">
        <v>272</v>
      </c>
      <c r="C6" t="s">
        <v>34</v>
      </c>
      <c r="D6" t="s">
        <v>65</v>
      </c>
      <c r="E6" t="s">
        <v>66</v>
      </c>
      <c r="F6">
        <v>1944</v>
      </c>
      <c r="G6">
        <v>7</v>
      </c>
      <c r="H6">
        <v>5</v>
      </c>
      <c r="I6">
        <v>5</v>
      </c>
      <c r="J6">
        <v>5</v>
      </c>
      <c r="K6" t="s">
        <v>44</v>
      </c>
      <c r="L6" t="s">
        <v>368</v>
      </c>
      <c r="M6" t="s">
        <v>616</v>
      </c>
      <c r="N6" s="155"/>
      <c r="O6" s="14"/>
    </row>
    <row r="7" spans="1:15" ht="12.75" customHeight="1" x14ac:dyDescent="0.2">
      <c r="A7" s="12" t="s">
        <v>810</v>
      </c>
      <c r="B7" t="s">
        <v>274</v>
      </c>
      <c r="C7" t="s">
        <v>67</v>
      </c>
      <c r="D7" t="s">
        <v>68</v>
      </c>
      <c r="E7" t="s">
        <v>69</v>
      </c>
      <c r="F7">
        <v>1957</v>
      </c>
      <c r="M7" t="s">
        <v>617</v>
      </c>
      <c r="N7" s="155"/>
      <c r="O7" s="14"/>
    </row>
    <row r="8" spans="1:15" ht="12.75" customHeight="1" x14ac:dyDescent="0.2">
      <c r="A8" s="12" t="s">
        <v>508</v>
      </c>
      <c r="B8" t="s">
        <v>276</v>
      </c>
      <c r="C8" t="s">
        <v>618</v>
      </c>
      <c r="D8" t="s">
        <v>111</v>
      </c>
      <c r="E8" t="s">
        <v>112</v>
      </c>
      <c r="F8">
        <v>1958</v>
      </c>
      <c r="G8">
        <v>6</v>
      </c>
      <c r="H8" t="s">
        <v>25</v>
      </c>
      <c r="I8">
        <v>6</v>
      </c>
      <c r="J8" t="s">
        <v>35</v>
      </c>
      <c r="K8" t="s">
        <v>35</v>
      </c>
      <c r="L8" t="s">
        <v>362</v>
      </c>
      <c r="M8" t="s">
        <v>358</v>
      </c>
      <c r="N8" s="155"/>
      <c r="O8" s="14"/>
    </row>
    <row r="9" spans="1:15" ht="12.75" customHeight="1" x14ac:dyDescent="0.2">
      <c r="A9" s="12"/>
      <c r="M9" s="152"/>
      <c r="N9" s="152"/>
      <c r="O9" s="14"/>
    </row>
    <row r="10" spans="1:15" ht="12.75" customHeight="1" x14ac:dyDescent="0.2">
      <c r="A10" s="12"/>
      <c r="M10" s="152"/>
      <c r="N10" s="152"/>
      <c r="O10" s="14"/>
    </row>
    <row r="11" spans="1:15" ht="12.75" customHeight="1" x14ac:dyDescent="0.2">
      <c r="A11" s="12"/>
      <c r="M11" s="152"/>
      <c r="N11" s="152"/>
      <c r="O11" s="14"/>
    </row>
    <row r="12" spans="1:15" ht="12.75" customHeight="1" x14ac:dyDescent="0.2">
      <c r="A12" s="12"/>
      <c r="M12" s="11"/>
      <c r="N12" s="14"/>
      <c r="O12" s="14"/>
    </row>
    <row r="13" spans="1:15" ht="12.75" customHeight="1" x14ac:dyDescent="0.2">
      <c r="A13" s="12"/>
      <c r="M13" s="11"/>
      <c r="N13" s="14"/>
      <c r="O13" s="14"/>
    </row>
    <row r="14" spans="1:15" ht="12.75" customHeight="1" x14ac:dyDescent="0.2">
      <c r="A14" s="12"/>
      <c r="M14" s="11"/>
      <c r="N14" s="14"/>
      <c r="O14" s="14"/>
    </row>
    <row r="15" spans="1:15" ht="12.75" customHeight="1" x14ac:dyDescent="0.2">
      <c r="A15" s="12"/>
      <c r="B15" s="11"/>
      <c r="C15" s="11"/>
      <c r="D15" s="18"/>
      <c r="E15" s="14"/>
      <c r="F15" s="14"/>
      <c r="G15" s="14"/>
      <c r="H15" s="14"/>
      <c r="I15" s="14"/>
      <c r="J15" s="14"/>
      <c r="K15" s="14"/>
      <c r="L15" s="14"/>
      <c r="M15" s="11"/>
      <c r="N15" s="14"/>
      <c r="O15" s="14"/>
    </row>
    <row r="16" spans="1:15" ht="12.75" customHeight="1" x14ac:dyDescent="0.2">
      <c r="A16" s="12"/>
      <c r="B16" s="11"/>
      <c r="C16" s="11"/>
      <c r="D16" s="18"/>
      <c r="E16" s="14"/>
      <c r="F16" s="14"/>
      <c r="G16" s="14"/>
      <c r="H16" s="14"/>
      <c r="I16" s="14"/>
      <c r="J16" s="14"/>
      <c r="K16" s="14"/>
      <c r="L16" s="14"/>
      <c r="M16" s="11"/>
      <c r="N16" s="14"/>
      <c r="O16" s="14"/>
    </row>
    <row r="17" spans="1:15" ht="12.75" customHeight="1" x14ac:dyDescent="0.2">
      <c r="A17" s="12"/>
      <c r="B17" s="11"/>
      <c r="C17" s="11"/>
      <c r="D17" s="18"/>
      <c r="E17" s="14"/>
      <c r="F17" s="14"/>
      <c r="G17" s="14"/>
      <c r="H17" s="14"/>
      <c r="I17" s="14"/>
      <c r="J17" s="14"/>
      <c r="K17" s="14"/>
      <c r="L17" s="14"/>
      <c r="M17" s="11"/>
      <c r="N17" s="14"/>
      <c r="O17" s="14"/>
    </row>
    <row r="18" spans="1:15" ht="12.75" customHeight="1" x14ac:dyDescent="0.2">
      <c r="A18" s="12"/>
      <c r="B18" s="11"/>
      <c r="C18" s="11"/>
      <c r="D18" s="18"/>
      <c r="E18" s="14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8"/>
      <c r="E19" s="14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8"/>
      <c r="E20" s="14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8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A22" s="12"/>
      <c r="B22" s="11"/>
      <c r="C22" s="11"/>
      <c r="D22" s="18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5" ht="12.75" customHeight="1" x14ac:dyDescent="0.2">
      <c r="A23" s="12"/>
      <c r="B23" s="11"/>
      <c r="C23" s="11"/>
      <c r="D23" s="18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8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5" ht="12.75" customHeight="1" x14ac:dyDescent="0.2">
      <c r="A27" s="13"/>
      <c r="B27" s="18"/>
      <c r="C27" s="18"/>
      <c r="D27" s="18"/>
      <c r="E27" s="5"/>
      <c r="F27" s="5"/>
      <c r="G27" s="5"/>
      <c r="H27" s="18"/>
      <c r="I27" s="18"/>
      <c r="J27" s="18"/>
      <c r="K27" s="18"/>
      <c r="L27" s="18"/>
      <c r="M27" s="18"/>
      <c r="N27" s="18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36"/>
  <sheetViews>
    <sheetView workbookViewId="0"/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5.85546875" bestFit="1" customWidth="1"/>
  </cols>
  <sheetData>
    <row r="1" spans="1:15" ht="15.75" x14ac:dyDescent="0.25">
      <c r="A1" s="10">
        <v>1503</v>
      </c>
      <c r="B1" s="16" t="s">
        <v>100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2.75" customHeight="1" x14ac:dyDescent="0.2">
      <c r="A2" s="12">
        <v>1</v>
      </c>
      <c r="B2" t="s">
        <v>259</v>
      </c>
      <c r="C2" t="s">
        <v>23</v>
      </c>
      <c r="D2" t="s">
        <v>73</v>
      </c>
      <c r="E2" t="s">
        <v>16</v>
      </c>
      <c r="F2">
        <v>1964</v>
      </c>
      <c r="G2" t="s">
        <v>20</v>
      </c>
      <c r="H2">
        <v>2</v>
      </c>
      <c r="I2">
        <v>1</v>
      </c>
      <c r="J2">
        <v>2</v>
      </c>
      <c r="K2">
        <v>1</v>
      </c>
      <c r="L2">
        <v>2</v>
      </c>
      <c r="M2" t="s">
        <v>376</v>
      </c>
      <c r="N2" t="s">
        <v>619</v>
      </c>
      <c r="O2" s="14"/>
    </row>
    <row r="3" spans="1:15" ht="12.75" customHeight="1" x14ac:dyDescent="0.2">
      <c r="A3" s="12">
        <v>2</v>
      </c>
      <c r="B3" t="s">
        <v>261</v>
      </c>
      <c r="C3" t="s">
        <v>123</v>
      </c>
      <c r="D3" t="s">
        <v>124</v>
      </c>
      <c r="E3" t="s">
        <v>125</v>
      </c>
      <c r="F3">
        <v>1972</v>
      </c>
      <c r="G3">
        <v>1</v>
      </c>
      <c r="H3">
        <v>1</v>
      </c>
      <c r="I3" t="s">
        <v>21</v>
      </c>
      <c r="J3">
        <v>1</v>
      </c>
      <c r="K3">
        <v>3</v>
      </c>
      <c r="L3">
        <v>3</v>
      </c>
      <c r="M3" t="s">
        <v>268</v>
      </c>
      <c r="N3" t="s">
        <v>620</v>
      </c>
      <c r="O3" s="14"/>
    </row>
    <row r="4" spans="1:15" ht="12.75" customHeight="1" x14ac:dyDescent="0.2">
      <c r="A4" s="12">
        <v>3</v>
      </c>
      <c r="B4" t="s">
        <v>263</v>
      </c>
      <c r="C4" t="s">
        <v>59</v>
      </c>
      <c r="D4" t="s">
        <v>60</v>
      </c>
      <c r="E4" t="s">
        <v>61</v>
      </c>
      <c r="F4">
        <v>1961</v>
      </c>
      <c r="N4" t="s">
        <v>621</v>
      </c>
      <c r="O4" s="14"/>
    </row>
    <row r="5" spans="1:15" ht="12.75" customHeight="1" x14ac:dyDescent="0.2">
      <c r="A5" s="12">
        <v>4</v>
      </c>
      <c r="B5" t="s">
        <v>265</v>
      </c>
      <c r="C5" t="s">
        <v>50</v>
      </c>
      <c r="D5" t="s">
        <v>74</v>
      </c>
      <c r="E5" t="s">
        <v>18</v>
      </c>
      <c r="F5">
        <v>1944</v>
      </c>
      <c r="N5" t="s">
        <v>622</v>
      </c>
      <c r="O5" s="14"/>
    </row>
    <row r="6" spans="1:15" ht="12.75" customHeight="1" x14ac:dyDescent="0.2">
      <c r="A6" s="12" t="s">
        <v>810</v>
      </c>
      <c r="B6" t="s">
        <v>272</v>
      </c>
      <c r="C6" t="s">
        <v>612</v>
      </c>
      <c r="D6" t="s">
        <v>613</v>
      </c>
      <c r="E6" t="s">
        <v>614</v>
      </c>
      <c r="F6">
        <v>1964</v>
      </c>
      <c r="G6">
        <v>4</v>
      </c>
      <c r="H6">
        <v>6</v>
      </c>
      <c r="I6">
        <v>5</v>
      </c>
      <c r="J6">
        <v>5</v>
      </c>
      <c r="K6" t="s">
        <v>44</v>
      </c>
      <c r="L6">
        <v>4</v>
      </c>
      <c r="M6" t="s">
        <v>285</v>
      </c>
      <c r="N6" t="s">
        <v>623</v>
      </c>
      <c r="O6" s="14"/>
    </row>
    <row r="7" spans="1:15" ht="12.75" customHeight="1" x14ac:dyDescent="0.2">
      <c r="A7" s="12">
        <v>6</v>
      </c>
      <c r="B7" t="s">
        <v>274</v>
      </c>
      <c r="C7" t="s">
        <v>56</v>
      </c>
      <c r="D7" t="s">
        <v>62</v>
      </c>
      <c r="E7" t="s">
        <v>19</v>
      </c>
      <c r="F7">
        <v>1963</v>
      </c>
      <c r="G7">
        <v>5</v>
      </c>
      <c r="H7">
        <v>5</v>
      </c>
      <c r="I7">
        <v>4</v>
      </c>
      <c r="J7">
        <v>6</v>
      </c>
      <c r="K7" t="s">
        <v>43</v>
      </c>
      <c r="L7">
        <v>7</v>
      </c>
      <c r="M7" t="s">
        <v>326</v>
      </c>
      <c r="N7" t="s">
        <v>624</v>
      </c>
      <c r="O7" s="14"/>
    </row>
    <row r="8" spans="1:15" ht="12.75" customHeight="1" x14ac:dyDescent="0.2">
      <c r="A8" s="12">
        <v>7</v>
      </c>
      <c r="B8" t="s">
        <v>276</v>
      </c>
      <c r="C8" t="s">
        <v>34</v>
      </c>
      <c r="D8" t="s">
        <v>65</v>
      </c>
      <c r="E8" t="s">
        <v>66</v>
      </c>
      <c r="F8">
        <v>1944</v>
      </c>
      <c r="G8" t="s">
        <v>25</v>
      </c>
      <c r="H8">
        <v>7</v>
      </c>
      <c r="I8">
        <v>7</v>
      </c>
      <c r="J8">
        <v>7</v>
      </c>
      <c r="K8">
        <v>5</v>
      </c>
      <c r="L8">
        <v>8</v>
      </c>
      <c r="M8" t="s">
        <v>369</v>
      </c>
      <c r="N8" t="s">
        <v>625</v>
      </c>
      <c r="O8" s="14"/>
    </row>
    <row r="9" spans="1:15" ht="12.75" customHeight="1" x14ac:dyDescent="0.2">
      <c r="A9" s="12">
        <v>8</v>
      </c>
      <c r="B9" t="s">
        <v>278</v>
      </c>
      <c r="C9" t="s">
        <v>32</v>
      </c>
      <c r="D9" t="s">
        <v>63</v>
      </c>
      <c r="E9" t="s">
        <v>64</v>
      </c>
      <c r="F9">
        <v>1934</v>
      </c>
      <c r="G9" t="s">
        <v>25</v>
      </c>
      <c r="H9" t="s">
        <v>35</v>
      </c>
      <c r="I9" t="s">
        <v>36</v>
      </c>
      <c r="J9" t="s">
        <v>35</v>
      </c>
      <c r="K9">
        <v>4</v>
      </c>
      <c r="L9">
        <v>6</v>
      </c>
      <c r="M9" t="s">
        <v>363</v>
      </c>
      <c r="N9" t="s">
        <v>626</v>
      </c>
      <c r="O9" s="14"/>
    </row>
    <row r="10" spans="1:15" ht="12.75" customHeight="1" x14ac:dyDescent="0.2">
      <c r="A10" s="12" t="s">
        <v>508</v>
      </c>
      <c r="B10" t="s">
        <v>294</v>
      </c>
      <c r="C10" t="s">
        <v>627</v>
      </c>
      <c r="D10" t="s">
        <v>111</v>
      </c>
      <c r="E10" t="s">
        <v>112</v>
      </c>
      <c r="F10">
        <v>1958</v>
      </c>
      <c r="G10">
        <v>6</v>
      </c>
      <c r="H10" t="s">
        <v>44</v>
      </c>
      <c r="I10" t="s">
        <v>36</v>
      </c>
      <c r="J10">
        <v>8</v>
      </c>
      <c r="K10" t="s">
        <v>35</v>
      </c>
      <c r="L10">
        <v>9</v>
      </c>
      <c r="M10" t="s">
        <v>327</v>
      </c>
      <c r="N10" t="s">
        <v>267</v>
      </c>
      <c r="O10" s="14"/>
    </row>
    <row r="11" spans="1:15" ht="12.75" customHeight="1" x14ac:dyDescent="0.2">
      <c r="A11" s="12"/>
      <c r="M11" s="152"/>
      <c r="N11" s="152"/>
      <c r="O11" s="14"/>
    </row>
    <row r="12" spans="1:15" ht="12.75" customHeight="1" x14ac:dyDescent="0.2">
      <c r="A12" s="12"/>
      <c r="M12" s="11"/>
      <c r="N12" s="14"/>
      <c r="O12" s="14"/>
    </row>
    <row r="13" spans="1:15" ht="12.75" customHeight="1" x14ac:dyDescent="0.2">
      <c r="A13" s="12"/>
      <c r="M13" s="11"/>
      <c r="N13" s="14"/>
      <c r="O13" s="14"/>
    </row>
    <row r="14" spans="1:15" ht="12.75" customHeight="1" x14ac:dyDescent="0.2">
      <c r="A14" s="12"/>
      <c r="M14" s="11"/>
      <c r="N14" s="14"/>
      <c r="O14" s="14"/>
    </row>
    <row r="15" spans="1:15" ht="12.75" customHeight="1" x14ac:dyDescent="0.2">
      <c r="A15" s="12"/>
      <c r="B15" s="11"/>
      <c r="C15" s="11"/>
      <c r="D15" s="18"/>
      <c r="E15" s="14"/>
      <c r="F15" s="14"/>
      <c r="G15" s="14"/>
      <c r="H15" s="14"/>
      <c r="I15" s="14"/>
      <c r="J15" s="14"/>
      <c r="K15" s="14"/>
      <c r="L15" s="14"/>
      <c r="M15" s="11"/>
      <c r="N15" s="14"/>
      <c r="O15" s="14"/>
    </row>
    <row r="16" spans="1:15" ht="12.75" customHeight="1" x14ac:dyDescent="0.2">
      <c r="A16" s="12"/>
      <c r="B16" s="11"/>
      <c r="C16" s="11"/>
      <c r="D16" s="18"/>
      <c r="E16" s="14"/>
      <c r="F16" s="14"/>
      <c r="G16" s="14"/>
      <c r="H16" s="14"/>
      <c r="I16" s="14"/>
      <c r="J16" s="14"/>
      <c r="K16" s="14"/>
      <c r="L16" s="14"/>
      <c r="M16" s="11"/>
      <c r="N16" s="14"/>
      <c r="O16" s="14"/>
    </row>
    <row r="17" spans="1:15" ht="12.75" customHeight="1" x14ac:dyDescent="0.2">
      <c r="A17" s="12"/>
      <c r="B17" s="11"/>
      <c r="C17" s="11"/>
      <c r="D17" s="18"/>
      <c r="E17" s="14"/>
      <c r="F17" s="14"/>
      <c r="G17" s="14"/>
      <c r="H17" s="14"/>
      <c r="I17" s="14"/>
      <c r="J17" s="14"/>
      <c r="K17" s="14"/>
      <c r="L17" s="14"/>
      <c r="M17" s="11"/>
      <c r="N17" s="14"/>
      <c r="O17" s="14"/>
    </row>
    <row r="18" spans="1:15" ht="12.75" customHeight="1" x14ac:dyDescent="0.2">
      <c r="A18" s="12"/>
      <c r="B18" s="11"/>
      <c r="C18" s="11"/>
      <c r="D18" s="18"/>
      <c r="E18" s="14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8"/>
      <c r="E19" s="14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8"/>
      <c r="E20" s="14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8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A22" s="12"/>
      <c r="B22" s="11"/>
      <c r="C22" s="11"/>
      <c r="D22" s="18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5" ht="12.75" customHeight="1" x14ac:dyDescent="0.2">
      <c r="A23" s="12"/>
      <c r="B23" s="11"/>
      <c r="C23" s="11"/>
      <c r="D23" s="18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8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5" ht="12.75" customHeight="1" x14ac:dyDescent="0.2">
      <c r="A27" s="13"/>
      <c r="B27" s="18"/>
      <c r="C27" s="18"/>
      <c r="D27" s="18"/>
      <c r="E27" s="5"/>
      <c r="F27" s="5"/>
      <c r="G27" s="5"/>
      <c r="H27" s="18"/>
      <c r="I27" s="18"/>
      <c r="J27" s="18"/>
      <c r="K27" s="18"/>
      <c r="L27" s="18"/>
      <c r="M27" s="18"/>
      <c r="N27" s="18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hyperlinks>
    <hyperlink ref="D2" r:id="rId1" display="http://www.sailing.cz/kluby.php?detail=7019"/>
    <hyperlink ref="E2" r:id="rId2" display="http://www.sailing.cz/clenove.php?detail=33802&amp;clen=7019-144"/>
    <hyperlink ref="D3" r:id="rId3" display="http://www.sailing.cz/kluby.php?detail=1607"/>
    <hyperlink ref="E3" r:id="rId4" display="http://www.sailing.cz/clenove.php?detail=37361&amp;clen=1607-119"/>
    <hyperlink ref="D4" r:id="rId5" display="http://www.sailing.cz/kluby.php?detail=7019"/>
    <hyperlink ref="E4" r:id="rId6" display="http://www.sailing.cz/clenove.php?detail=33796&amp;clen=7019-359"/>
    <hyperlink ref="D5" r:id="rId7" display="http://www.sailing.cz/kluby.php?detail=1705"/>
    <hyperlink ref="E5" r:id="rId8" display="http://www.sailing.cz/clenove.php?detail=33856&amp;clen=1705-001"/>
    <hyperlink ref="D6" r:id="rId9" display="http://www.sailing.cz/kluby.php?detail=1503"/>
    <hyperlink ref="E6" r:id="rId10" display="http://www.sailing.cz/clenove.php?detail=30156&amp;clen=1503-166"/>
    <hyperlink ref="D7" r:id="rId11" display="http://www.sailing.cz/kluby.php?detail=1526"/>
    <hyperlink ref="E7" r:id="rId12" display="http://www.sailing.cz/clenove.php?detail=30360&amp;clen=1526-044"/>
    <hyperlink ref="D8" r:id="rId13" display="http://www.sailing.cz/kluby.php?detail=1503"/>
    <hyperlink ref="E8" r:id="rId14" display="http://www.sailing.cz/clenove.php?detail=30140&amp;clen=1503-186"/>
    <hyperlink ref="D9" r:id="rId15" display="http://www.sailing.cz/kluby.php?detail=1503"/>
    <hyperlink ref="E9" r:id="rId16" display="http://www.sailing.cz/clenove.php?detail=30135&amp;clen=1503-124"/>
    <hyperlink ref="D10" r:id="rId17" display="http://www.sailing.cz/kluby.php?detail=1402"/>
    <hyperlink ref="E10" r:id="rId18" display="http://www.sailing.cz/clenove.php?detail=30018&amp;clen=1402-334"/>
  </hyperlink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34"/>
  <sheetViews>
    <sheetView workbookViewId="0">
      <selection activeCell="A19" sqref="A19"/>
    </sheetView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5.85546875" bestFit="1" customWidth="1"/>
  </cols>
  <sheetData>
    <row r="1" spans="1:15" ht="15.75" x14ac:dyDescent="0.25">
      <c r="A1" s="10"/>
      <c r="B1" s="16" t="s">
        <v>96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2.75" customHeight="1" x14ac:dyDescent="0.2">
      <c r="A2" s="12">
        <v>1</v>
      </c>
      <c r="B2" t="s">
        <v>259</v>
      </c>
      <c r="C2" t="s">
        <v>52</v>
      </c>
      <c r="D2" t="s">
        <v>85</v>
      </c>
      <c r="E2" t="s">
        <v>86</v>
      </c>
      <c r="F2">
        <v>1986</v>
      </c>
      <c r="G2" t="s">
        <v>45</v>
      </c>
      <c r="H2">
        <v>1</v>
      </c>
      <c r="I2">
        <v>1</v>
      </c>
      <c r="J2">
        <v>1</v>
      </c>
      <c r="K2">
        <v>1</v>
      </c>
      <c r="L2" t="s">
        <v>321</v>
      </c>
      <c r="M2" t="s">
        <v>628</v>
      </c>
      <c r="N2" s="14"/>
      <c r="O2" s="14"/>
    </row>
    <row r="3" spans="1:15" ht="12.75" customHeight="1" x14ac:dyDescent="0.2">
      <c r="A3" s="12">
        <v>2</v>
      </c>
      <c r="B3" t="s">
        <v>261</v>
      </c>
      <c r="C3" t="s">
        <v>89</v>
      </c>
      <c r="D3" t="s">
        <v>90</v>
      </c>
      <c r="E3" t="s">
        <v>118</v>
      </c>
      <c r="F3">
        <v>1964</v>
      </c>
      <c r="G3" t="s">
        <v>22</v>
      </c>
      <c r="H3">
        <v>2</v>
      </c>
      <c r="I3">
        <v>5</v>
      </c>
      <c r="J3">
        <v>2</v>
      </c>
      <c r="K3">
        <v>2</v>
      </c>
      <c r="L3" t="s">
        <v>361</v>
      </c>
      <c r="M3" t="s">
        <v>629</v>
      </c>
      <c r="N3" s="14"/>
      <c r="O3" s="14"/>
    </row>
    <row r="4" spans="1:15" ht="12.75" customHeight="1" x14ac:dyDescent="0.2">
      <c r="A4" s="12">
        <v>3</v>
      </c>
      <c r="B4" t="s">
        <v>263</v>
      </c>
      <c r="C4" t="s">
        <v>123</v>
      </c>
      <c r="D4" t="s">
        <v>124</v>
      </c>
      <c r="E4" t="s">
        <v>125</v>
      </c>
      <c r="F4">
        <v>1972</v>
      </c>
      <c r="G4">
        <v>3</v>
      </c>
      <c r="H4">
        <v>5</v>
      </c>
      <c r="I4" t="s">
        <v>43</v>
      </c>
      <c r="J4">
        <v>3</v>
      </c>
      <c r="K4">
        <v>3</v>
      </c>
      <c r="L4" t="s">
        <v>360</v>
      </c>
      <c r="M4" t="s">
        <v>630</v>
      </c>
      <c r="N4" s="14"/>
      <c r="O4" s="14"/>
    </row>
    <row r="5" spans="1:15" ht="12.75" customHeight="1" x14ac:dyDescent="0.2">
      <c r="A5" s="12">
        <v>4</v>
      </c>
      <c r="B5" t="s">
        <v>265</v>
      </c>
      <c r="C5" t="s">
        <v>26</v>
      </c>
      <c r="D5" t="s">
        <v>77</v>
      </c>
      <c r="E5" t="s">
        <v>17</v>
      </c>
      <c r="F5">
        <v>1974</v>
      </c>
      <c r="G5">
        <v>2</v>
      </c>
      <c r="H5">
        <v>3</v>
      </c>
      <c r="I5" t="s">
        <v>57</v>
      </c>
      <c r="J5">
        <v>4</v>
      </c>
      <c r="K5">
        <v>6</v>
      </c>
      <c r="L5" t="s">
        <v>322</v>
      </c>
      <c r="M5" t="s">
        <v>631</v>
      </c>
      <c r="N5" s="14"/>
      <c r="O5" s="14"/>
    </row>
    <row r="6" spans="1:15" ht="12.75" customHeight="1" x14ac:dyDescent="0.2">
      <c r="A6" s="12">
        <v>5</v>
      </c>
      <c r="B6" t="s">
        <v>272</v>
      </c>
      <c r="C6" t="s">
        <v>82</v>
      </c>
      <c r="D6" t="s">
        <v>83</v>
      </c>
      <c r="E6" t="s">
        <v>15</v>
      </c>
      <c r="F6">
        <v>1950</v>
      </c>
      <c r="G6">
        <v>4</v>
      </c>
      <c r="H6">
        <v>4</v>
      </c>
      <c r="I6">
        <v>3</v>
      </c>
      <c r="J6" t="s">
        <v>22</v>
      </c>
      <c r="K6">
        <v>5</v>
      </c>
      <c r="L6" t="s">
        <v>282</v>
      </c>
      <c r="M6" t="s">
        <v>632</v>
      </c>
      <c r="N6" s="14"/>
      <c r="O6" s="14"/>
    </row>
    <row r="7" spans="1:15" ht="12.75" customHeight="1" x14ac:dyDescent="0.2">
      <c r="A7" s="12">
        <v>6</v>
      </c>
      <c r="B7" t="s">
        <v>274</v>
      </c>
      <c r="C7" t="s">
        <v>59</v>
      </c>
      <c r="D7" t="s">
        <v>60</v>
      </c>
      <c r="E7" t="s">
        <v>61</v>
      </c>
      <c r="F7">
        <v>1961</v>
      </c>
      <c r="G7">
        <v>9</v>
      </c>
      <c r="H7">
        <v>8</v>
      </c>
      <c r="I7">
        <v>4</v>
      </c>
      <c r="J7" t="s">
        <v>31</v>
      </c>
      <c r="K7">
        <v>4</v>
      </c>
      <c r="L7" t="s">
        <v>325</v>
      </c>
      <c r="M7" t="s">
        <v>391</v>
      </c>
      <c r="N7" s="14"/>
      <c r="O7" s="14"/>
    </row>
    <row r="8" spans="1:15" ht="12.75" customHeight="1" x14ac:dyDescent="0.2">
      <c r="A8" s="12">
        <v>7</v>
      </c>
      <c r="B8" t="s">
        <v>276</v>
      </c>
      <c r="C8" t="s">
        <v>51</v>
      </c>
      <c r="D8" t="s">
        <v>76</v>
      </c>
      <c r="E8" t="s">
        <v>11</v>
      </c>
      <c r="F8">
        <v>1958</v>
      </c>
      <c r="G8">
        <v>6</v>
      </c>
      <c r="H8">
        <v>10</v>
      </c>
      <c r="I8">
        <v>2</v>
      </c>
      <c r="J8">
        <v>12</v>
      </c>
      <c r="K8" t="s">
        <v>27</v>
      </c>
      <c r="L8" t="s">
        <v>378</v>
      </c>
      <c r="M8" t="s">
        <v>633</v>
      </c>
      <c r="N8" s="14"/>
      <c r="O8" s="14"/>
    </row>
    <row r="9" spans="1:15" ht="12.75" customHeight="1" x14ac:dyDescent="0.2">
      <c r="A9" s="12">
        <v>8</v>
      </c>
      <c r="B9" t="s">
        <v>278</v>
      </c>
      <c r="C9" t="s">
        <v>50</v>
      </c>
      <c r="D9" t="s">
        <v>74</v>
      </c>
      <c r="E9" t="s">
        <v>18</v>
      </c>
      <c r="F9">
        <v>1944</v>
      </c>
      <c r="G9" t="s">
        <v>28</v>
      </c>
      <c r="H9">
        <v>9</v>
      </c>
      <c r="I9">
        <v>9</v>
      </c>
      <c r="J9">
        <v>7</v>
      </c>
      <c r="K9">
        <v>7</v>
      </c>
      <c r="L9" t="s">
        <v>373</v>
      </c>
      <c r="M9" t="s">
        <v>634</v>
      </c>
      <c r="N9" s="14"/>
      <c r="O9" s="14"/>
    </row>
    <row r="10" spans="1:15" ht="12.75" customHeight="1" x14ac:dyDescent="0.2">
      <c r="A10" s="12">
        <v>9</v>
      </c>
      <c r="B10" t="s">
        <v>294</v>
      </c>
      <c r="C10" t="s">
        <v>49</v>
      </c>
      <c r="D10" t="s">
        <v>91</v>
      </c>
      <c r="E10" t="s">
        <v>92</v>
      </c>
      <c r="F10">
        <v>1947</v>
      </c>
      <c r="G10">
        <v>7</v>
      </c>
      <c r="H10">
        <v>7</v>
      </c>
      <c r="I10">
        <v>10</v>
      </c>
      <c r="J10">
        <v>11</v>
      </c>
      <c r="K10" t="s">
        <v>33</v>
      </c>
      <c r="L10" t="s">
        <v>374</v>
      </c>
      <c r="M10" t="s">
        <v>298</v>
      </c>
      <c r="N10" s="14"/>
      <c r="O10" s="14"/>
    </row>
    <row r="11" spans="1:15" ht="12.75" customHeight="1" x14ac:dyDescent="0.2">
      <c r="A11" s="12">
        <v>10</v>
      </c>
      <c r="B11" t="s">
        <v>296</v>
      </c>
      <c r="C11" t="s">
        <v>120</v>
      </c>
      <c r="D11" t="s">
        <v>121</v>
      </c>
      <c r="E11" t="s">
        <v>122</v>
      </c>
      <c r="F11">
        <v>1972</v>
      </c>
      <c r="G11">
        <v>10</v>
      </c>
      <c r="H11">
        <v>6</v>
      </c>
      <c r="I11">
        <v>12</v>
      </c>
      <c r="J11" t="s">
        <v>25</v>
      </c>
      <c r="K11">
        <v>10</v>
      </c>
      <c r="L11" t="s">
        <v>275</v>
      </c>
      <c r="M11" t="s">
        <v>635</v>
      </c>
      <c r="N11" s="14"/>
      <c r="O11" s="14"/>
    </row>
    <row r="12" spans="1:15" ht="12.75" customHeight="1" x14ac:dyDescent="0.2">
      <c r="A12" s="12">
        <v>11</v>
      </c>
      <c r="B12" t="s">
        <v>299</v>
      </c>
      <c r="C12" t="s">
        <v>42</v>
      </c>
      <c r="D12" t="s">
        <v>70</v>
      </c>
      <c r="E12" t="s">
        <v>71</v>
      </c>
      <c r="F12">
        <v>1967</v>
      </c>
      <c r="G12" t="s">
        <v>33</v>
      </c>
      <c r="H12">
        <v>11</v>
      </c>
      <c r="I12">
        <v>11</v>
      </c>
      <c r="J12">
        <v>8</v>
      </c>
      <c r="K12">
        <v>9</v>
      </c>
      <c r="L12" t="s">
        <v>277</v>
      </c>
      <c r="M12" t="s">
        <v>636</v>
      </c>
      <c r="N12" s="14"/>
      <c r="O12" s="14"/>
    </row>
    <row r="13" spans="1:15" ht="12.75" customHeight="1" x14ac:dyDescent="0.2">
      <c r="A13" s="13">
        <v>12</v>
      </c>
      <c r="B13" t="s">
        <v>301</v>
      </c>
      <c r="C13" t="s">
        <v>29</v>
      </c>
      <c r="D13" t="s">
        <v>72</v>
      </c>
      <c r="E13" t="s">
        <v>136</v>
      </c>
      <c r="F13">
        <v>1960</v>
      </c>
      <c r="G13">
        <v>13</v>
      </c>
      <c r="H13">
        <v>12</v>
      </c>
      <c r="I13" t="s">
        <v>58</v>
      </c>
      <c r="J13">
        <v>6</v>
      </c>
      <c r="K13">
        <v>8</v>
      </c>
      <c r="L13" t="s">
        <v>277</v>
      </c>
      <c r="M13" t="s">
        <v>395</v>
      </c>
      <c r="N13" s="20"/>
      <c r="O13" s="20"/>
    </row>
    <row r="14" spans="1:15" ht="12.75" customHeight="1" x14ac:dyDescent="0.2">
      <c r="A14" s="12">
        <v>13</v>
      </c>
      <c r="B14" t="s">
        <v>303</v>
      </c>
      <c r="C14" t="s">
        <v>520</v>
      </c>
      <c r="D14" t="s">
        <v>521</v>
      </c>
      <c r="E14" t="s">
        <v>13</v>
      </c>
      <c r="F14">
        <v>1991</v>
      </c>
      <c r="G14">
        <v>8</v>
      </c>
      <c r="H14" t="s">
        <v>27</v>
      </c>
      <c r="I14">
        <v>13</v>
      </c>
      <c r="J14">
        <v>9</v>
      </c>
      <c r="K14">
        <v>11</v>
      </c>
      <c r="L14" t="s">
        <v>288</v>
      </c>
      <c r="M14" t="s">
        <v>637</v>
      </c>
      <c r="N14" s="14"/>
      <c r="O14" s="14"/>
    </row>
    <row r="15" spans="1:15" ht="12.75" customHeight="1" x14ac:dyDescent="0.2">
      <c r="A15" s="13" t="s">
        <v>508</v>
      </c>
      <c r="B15" t="s">
        <v>306</v>
      </c>
      <c r="C15" t="s">
        <v>198</v>
      </c>
      <c r="D15" t="s">
        <v>371</v>
      </c>
      <c r="E15" t="s">
        <v>191</v>
      </c>
      <c r="F15">
        <v>1961</v>
      </c>
      <c r="G15" t="s">
        <v>58</v>
      </c>
      <c r="H15">
        <v>14</v>
      </c>
      <c r="I15">
        <v>8</v>
      </c>
      <c r="J15">
        <v>13</v>
      </c>
      <c r="K15">
        <v>14</v>
      </c>
      <c r="L15" t="s">
        <v>578</v>
      </c>
      <c r="M15" t="s">
        <v>638</v>
      </c>
      <c r="N15" s="21"/>
      <c r="O15" s="21"/>
    </row>
    <row r="16" spans="1:15" ht="12.75" customHeight="1" x14ac:dyDescent="0.2">
      <c r="A16">
        <v>14</v>
      </c>
      <c r="B16" t="s">
        <v>308</v>
      </c>
      <c r="C16" t="s">
        <v>639</v>
      </c>
      <c r="D16" t="s">
        <v>63</v>
      </c>
      <c r="E16" t="s">
        <v>64</v>
      </c>
      <c r="F16">
        <v>1934</v>
      </c>
      <c r="G16">
        <v>17</v>
      </c>
      <c r="H16">
        <v>15</v>
      </c>
      <c r="I16">
        <v>15</v>
      </c>
      <c r="J16" t="s">
        <v>47</v>
      </c>
      <c r="K16" t="s">
        <v>36</v>
      </c>
      <c r="L16" t="s">
        <v>351</v>
      </c>
      <c r="M16" t="s">
        <v>640</v>
      </c>
    </row>
    <row r="17" spans="1:15" ht="12.75" customHeight="1" x14ac:dyDescent="0.2">
      <c r="A17" s="13" t="s">
        <v>508</v>
      </c>
      <c r="B17" t="s">
        <v>310</v>
      </c>
      <c r="C17" t="s">
        <v>627</v>
      </c>
      <c r="D17" t="s">
        <v>111</v>
      </c>
      <c r="E17" t="s">
        <v>112</v>
      </c>
      <c r="F17">
        <v>1958</v>
      </c>
      <c r="G17">
        <v>16</v>
      </c>
      <c r="H17">
        <v>16</v>
      </c>
      <c r="I17">
        <v>17</v>
      </c>
      <c r="J17" t="s">
        <v>47</v>
      </c>
      <c r="K17" t="s">
        <v>36</v>
      </c>
      <c r="L17" t="s">
        <v>366</v>
      </c>
      <c r="M17" t="s">
        <v>641</v>
      </c>
      <c r="N17" s="21"/>
      <c r="O17" s="21"/>
    </row>
    <row r="18" spans="1:15" ht="12.75" customHeight="1" x14ac:dyDescent="0.2">
      <c r="A18" s="13">
        <v>15</v>
      </c>
      <c r="B18" t="s">
        <v>313</v>
      </c>
      <c r="C18" t="s">
        <v>34</v>
      </c>
      <c r="D18" t="s">
        <v>65</v>
      </c>
      <c r="E18" t="s">
        <v>66</v>
      </c>
      <c r="F18">
        <v>1944</v>
      </c>
      <c r="G18">
        <v>18</v>
      </c>
      <c r="H18">
        <v>17</v>
      </c>
      <c r="I18">
        <v>16</v>
      </c>
      <c r="J18" t="s">
        <v>47</v>
      </c>
      <c r="K18" t="s">
        <v>36</v>
      </c>
      <c r="L18" t="s">
        <v>353</v>
      </c>
      <c r="M18" t="s">
        <v>642</v>
      </c>
      <c r="N18" s="21"/>
      <c r="O18" s="21"/>
    </row>
    <row r="19" spans="1:15" ht="12.75" customHeight="1" x14ac:dyDescent="0.2">
      <c r="A19" s="12" t="s">
        <v>508</v>
      </c>
      <c r="B19" t="s">
        <v>315</v>
      </c>
      <c r="C19" t="s">
        <v>643</v>
      </c>
      <c r="D19" t="s">
        <v>644</v>
      </c>
      <c r="E19" t="s">
        <v>110</v>
      </c>
      <c r="F19">
        <v>1960</v>
      </c>
      <c r="G19">
        <v>15</v>
      </c>
      <c r="H19" t="s">
        <v>25</v>
      </c>
      <c r="I19" t="s">
        <v>36</v>
      </c>
      <c r="J19" t="s">
        <v>36</v>
      </c>
      <c r="K19" t="s">
        <v>36</v>
      </c>
      <c r="L19" t="s">
        <v>334</v>
      </c>
      <c r="M19" t="s">
        <v>320</v>
      </c>
      <c r="N19" s="14"/>
      <c r="O19" s="14"/>
    </row>
    <row r="20" spans="1:15" ht="12.75" customHeight="1" x14ac:dyDescent="0.2">
      <c r="A20" s="13"/>
      <c r="N20" s="21"/>
      <c r="O20" s="21"/>
    </row>
    <row r="21" spans="1:15" ht="12.75" customHeight="1" x14ac:dyDescent="0.2">
      <c r="A21" s="13"/>
      <c r="N21" s="21"/>
      <c r="O21" s="21"/>
    </row>
    <row r="22" spans="1:15" ht="12.75" customHeight="1" x14ac:dyDescent="0.2">
      <c r="A22" s="13"/>
      <c r="N22" s="21"/>
      <c r="O22" s="21"/>
    </row>
    <row r="23" spans="1:15" ht="12.75" customHeight="1" x14ac:dyDescent="0.2">
      <c r="A23" s="13"/>
      <c r="N23" s="21"/>
      <c r="O23" s="21"/>
    </row>
    <row r="24" spans="1:15" ht="12.75" customHeight="1" x14ac:dyDescent="0.2">
      <c r="A24" s="13"/>
      <c r="N24" s="21"/>
      <c r="O24" s="21"/>
    </row>
    <row r="25" spans="1:15" ht="12.75" customHeight="1" x14ac:dyDescent="0.2">
      <c r="A25" s="13"/>
      <c r="N25" s="18"/>
      <c r="O25" s="5"/>
    </row>
    <row r="26" spans="1:15" ht="12.75" customHeight="1" x14ac:dyDescent="0.2">
      <c r="A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S36"/>
  <sheetViews>
    <sheetView workbookViewId="0">
      <selection activeCell="E22" sqref="E22"/>
    </sheetView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5.85546875" bestFit="1" customWidth="1"/>
  </cols>
  <sheetData>
    <row r="1" spans="1:19" ht="15.75" x14ac:dyDescent="0.25">
      <c r="A1" s="10"/>
      <c r="B1" s="16" t="s">
        <v>746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9" ht="12.75" customHeight="1" x14ac:dyDescent="0.2">
      <c r="A2" s="12">
        <v>1</v>
      </c>
      <c r="B2" t="s">
        <v>259</v>
      </c>
      <c r="C2" t="s">
        <v>52</v>
      </c>
      <c r="D2" t="s">
        <v>85</v>
      </c>
      <c r="E2" t="s">
        <v>86</v>
      </c>
      <c r="F2">
        <v>1986</v>
      </c>
      <c r="G2" t="s">
        <v>535</v>
      </c>
      <c r="H2" t="s">
        <v>535</v>
      </c>
      <c r="I2" t="s">
        <v>535</v>
      </c>
      <c r="J2" t="s">
        <v>540</v>
      </c>
      <c r="K2" t="s">
        <v>540</v>
      </c>
      <c r="L2" t="s">
        <v>645</v>
      </c>
      <c r="M2" t="s">
        <v>535</v>
      </c>
      <c r="N2" t="s">
        <v>535</v>
      </c>
      <c r="O2" t="s">
        <v>540</v>
      </c>
      <c r="P2" t="s">
        <v>535</v>
      </c>
      <c r="Q2" t="s">
        <v>47</v>
      </c>
      <c r="R2" t="s">
        <v>386</v>
      </c>
      <c r="S2" t="s">
        <v>646</v>
      </c>
    </row>
    <row r="3" spans="1:19" ht="12.75" customHeight="1" x14ac:dyDescent="0.2">
      <c r="A3" s="12" t="s">
        <v>508</v>
      </c>
      <c r="B3" t="s">
        <v>261</v>
      </c>
      <c r="C3" t="s">
        <v>199</v>
      </c>
      <c r="D3" t="s">
        <v>212</v>
      </c>
      <c r="E3" t="s">
        <v>200</v>
      </c>
      <c r="F3">
        <v>1972</v>
      </c>
      <c r="G3" t="s">
        <v>540</v>
      </c>
      <c r="H3" t="s">
        <v>540</v>
      </c>
      <c r="I3" t="s">
        <v>540</v>
      </c>
      <c r="J3" t="s">
        <v>535</v>
      </c>
      <c r="K3" t="s">
        <v>647</v>
      </c>
      <c r="L3" t="s">
        <v>535</v>
      </c>
      <c r="M3" t="s">
        <v>539</v>
      </c>
      <c r="N3" t="s">
        <v>539</v>
      </c>
      <c r="O3" t="s">
        <v>535</v>
      </c>
      <c r="P3" t="s">
        <v>540</v>
      </c>
      <c r="Q3" t="s">
        <v>47</v>
      </c>
      <c r="R3" t="s">
        <v>323</v>
      </c>
      <c r="S3" t="s">
        <v>648</v>
      </c>
    </row>
    <row r="4" spans="1:19" ht="12.75" customHeight="1" x14ac:dyDescent="0.2">
      <c r="A4" s="12">
        <v>2</v>
      </c>
      <c r="B4" t="s">
        <v>263</v>
      </c>
      <c r="C4" t="s">
        <v>38</v>
      </c>
      <c r="D4" t="s">
        <v>75</v>
      </c>
      <c r="E4" t="s">
        <v>8</v>
      </c>
      <c r="F4">
        <v>1976</v>
      </c>
      <c r="G4" t="s">
        <v>649</v>
      </c>
      <c r="H4" t="s">
        <v>539</v>
      </c>
      <c r="I4" t="s">
        <v>539</v>
      </c>
      <c r="J4" t="s">
        <v>539</v>
      </c>
      <c r="K4" t="s">
        <v>535</v>
      </c>
      <c r="L4" t="s">
        <v>539</v>
      </c>
      <c r="M4" t="s">
        <v>540</v>
      </c>
      <c r="N4" t="s">
        <v>540</v>
      </c>
      <c r="O4" t="s">
        <v>539</v>
      </c>
      <c r="P4" t="s">
        <v>544</v>
      </c>
      <c r="Q4" t="s">
        <v>535</v>
      </c>
      <c r="R4" t="s">
        <v>266</v>
      </c>
      <c r="S4" t="s">
        <v>650</v>
      </c>
    </row>
    <row r="5" spans="1:19" ht="12.75" customHeight="1" x14ac:dyDescent="0.2">
      <c r="A5" s="12">
        <v>3</v>
      </c>
      <c r="B5" t="s">
        <v>265</v>
      </c>
      <c r="C5" t="s">
        <v>355</v>
      </c>
      <c r="D5" t="s">
        <v>356</v>
      </c>
      <c r="E5" t="s">
        <v>160</v>
      </c>
      <c r="F5">
        <v>1978</v>
      </c>
      <c r="G5" t="s">
        <v>554</v>
      </c>
      <c r="H5" t="s">
        <v>545</v>
      </c>
      <c r="I5" t="s">
        <v>545</v>
      </c>
      <c r="J5" t="s">
        <v>543</v>
      </c>
      <c r="K5" t="s">
        <v>557</v>
      </c>
      <c r="L5" t="s">
        <v>562</v>
      </c>
      <c r="M5" t="s">
        <v>555</v>
      </c>
      <c r="N5" t="s">
        <v>545</v>
      </c>
      <c r="O5" t="s">
        <v>543</v>
      </c>
      <c r="P5" t="s">
        <v>545</v>
      </c>
      <c r="Q5" t="s">
        <v>539</v>
      </c>
      <c r="R5" t="s">
        <v>290</v>
      </c>
      <c r="S5" t="s">
        <v>651</v>
      </c>
    </row>
    <row r="6" spans="1:19" ht="12.75" customHeight="1" x14ac:dyDescent="0.2">
      <c r="A6" s="12" t="s">
        <v>508</v>
      </c>
      <c r="B6" t="s">
        <v>272</v>
      </c>
      <c r="C6" t="s">
        <v>209</v>
      </c>
      <c r="D6" t="s">
        <v>197</v>
      </c>
      <c r="E6" t="s">
        <v>210</v>
      </c>
      <c r="F6">
        <v>1987</v>
      </c>
      <c r="G6" t="s">
        <v>555</v>
      </c>
      <c r="H6" t="s">
        <v>543</v>
      </c>
      <c r="I6" t="s">
        <v>552</v>
      </c>
      <c r="J6" t="s">
        <v>652</v>
      </c>
      <c r="K6" t="s">
        <v>653</v>
      </c>
      <c r="L6" t="s">
        <v>654</v>
      </c>
      <c r="M6" t="s">
        <v>559</v>
      </c>
      <c r="N6" t="s">
        <v>550</v>
      </c>
      <c r="O6" t="s">
        <v>545</v>
      </c>
      <c r="P6" t="s">
        <v>539</v>
      </c>
      <c r="Q6" t="s">
        <v>546</v>
      </c>
      <c r="R6" t="s">
        <v>655</v>
      </c>
      <c r="S6" t="s">
        <v>656</v>
      </c>
    </row>
    <row r="7" spans="1:19" ht="12.75" customHeight="1" x14ac:dyDescent="0.2">
      <c r="A7" s="12" t="s">
        <v>508</v>
      </c>
      <c r="B7" t="s">
        <v>274</v>
      </c>
      <c r="C7" t="s">
        <v>388</v>
      </c>
      <c r="D7" t="s">
        <v>657</v>
      </c>
      <c r="E7" t="s">
        <v>389</v>
      </c>
      <c r="F7">
        <v>1999</v>
      </c>
      <c r="G7" t="s">
        <v>539</v>
      </c>
      <c r="H7" t="s">
        <v>550</v>
      </c>
      <c r="I7" t="s">
        <v>543</v>
      </c>
      <c r="J7" t="s">
        <v>552</v>
      </c>
      <c r="K7" t="s">
        <v>550</v>
      </c>
      <c r="L7" t="s">
        <v>550</v>
      </c>
      <c r="M7" t="s">
        <v>543</v>
      </c>
      <c r="N7" t="s">
        <v>558</v>
      </c>
      <c r="O7" t="s">
        <v>47</v>
      </c>
      <c r="P7" t="s">
        <v>658</v>
      </c>
      <c r="Q7" t="s">
        <v>545</v>
      </c>
      <c r="R7" t="s">
        <v>329</v>
      </c>
      <c r="S7" t="s">
        <v>659</v>
      </c>
    </row>
    <row r="8" spans="1:19" ht="12.75" customHeight="1" x14ac:dyDescent="0.2">
      <c r="A8" s="12" t="s">
        <v>508</v>
      </c>
      <c r="B8" t="s">
        <v>276</v>
      </c>
      <c r="C8" t="s">
        <v>202</v>
      </c>
      <c r="D8" t="s">
        <v>205</v>
      </c>
      <c r="E8" t="s">
        <v>203</v>
      </c>
      <c r="F8">
        <v>1964</v>
      </c>
      <c r="G8" t="s">
        <v>545</v>
      </c>
      <c r="H8" t="s">
        <v>658</v>
      </c>
      <c r="I8" t="s">
        <v>546</v>
      </c>
      <c r="J8" t="s">
        <v>555</v>
      </c>
      <c r="K8" t="s">
        <v>552</v>
      </c>
      <c r="L8" t="s">
        <v>552</v>
      </c>
      <c r="M8" t="s">
        <v>545</v>
      </c>
      <c r="N8" t="s">
        <v>555</v>
      </c>
      <c r="O8" t="s">
        <v>552</v>
      </c>
      <c r="P8" t="s">
        <v>561</v>
      </c>
      <c r="Q8" t="s">
        <v>552</v>
      </c>
      <c r="R8" t="s">
        <v>365</v>
      </c>
      <c r="S8" t="s">
        <v>660</v>
      </c>
    </row>
    <row r="9" spans="1:19" ht="12.75" customHeight="1" x14ac:dyDescent="0.2">
      <c r="A9" s="12">
        <v>4</v>
      </c>
      <c r="B9" t="s">
        <v>278</v>
      </c>
      <c r="C9" t="s">
        <v>41</v>
      </c>
      <c r="D9" t="s">
        <v>270</v>
      </c>
      <c r="E9" t="s">
        <v>9</v>
      </c>
      <c r="F9">
        <v>1974</v>
      </c>
      <c r="G9" t="s">
        <v>550</v>
      </c>
      <c r="H9" t="s">
        <v>558</v>
      </c>
      <c r="I9" t="s">
        <v>558</v>
      </c>
      <c r="J9" t="s">
        <v>550</v>
      </c>
      <c r="K9" t="s">
        <v>543</v>
      </c>
      <c r="L9" t="s">
        <v>545</v>
      </c>
      <c r="M9" t="s">
        <v>557</v>
      </c>
      <c r="N9" t="s">
        <v>543</v>
      </c>
      <c r="O9" t="s">
        <v>557</v>
      </c>
      <c r="P9" t="s">
        <v>562</v>
      </c>
      <c r="Q9" t="s">
        <v>554</v>
      </c>
      <c r="R9" t="s">
        <v>366</v>
      </c>
      <c r="S9" t="s">
        <v>287</v>
      </c>
    </row>
    <row r="10" spans="1:19" ht="12.75" customHeight="1" x14ac:dyDescent="0.2">
      <c r="A10" s="12" t="s">
        <v>508</v>
      </c>
      <c r="B10" t="s">
        <v>294</v>
      </c>
      <c r="C10" t="s">
        <v>661</v>
      </c>
      <c r="D10" t="s">
        <v>662</v>
      </c>
      <c r="E10" t="s">
        <v>663</v>
      </c>
      <c r="F10">
        <v>1960</v>
      </c>
      <c r="G10" t="s">
        <v>546</v>
      </c>
      <c r="H10" t="s">
        <v>555</v>
      </c>
      <c r="I10" t="s">
        <v>658</v>
      </c>
      <c r="J10" t="s">
        <v>545</v>
      </c>
      <c r="K10" t="s">
        <v>545</v>
      </c>
      <c r="L10" t="s">
        <v>546</v>
      </c>
      <c r="M10" t="s">
        <v>546</v>
      </c>
      <c r="N10" t="s">
        <v>557</v>
      </c>
      <c r="O10" t="s">
        <v>653</v>
      </c>
      <c r="P10" t="s">
        <v>558</v>
      </c>
      <c r="Q10" t="s">
        <v>557</v>
      </c>
      <c r="R10" t="s">
        <v>522</v>
      </c>
      <c r="S10" t="s">
        <v>664</v>
      </c>
    </row>
    <row r="11" spans="1:19" ht="12.75" customHeight="1" x14ac:dyDescent="0.2">
      <c r="A11" s="12" t="s">
        <v>508</v>
      </c>
      <c r="B11" t="s">
        <v>296</v>
      </c>
      <c r="C11" t="s">
        <v>195</v>
      </c>
      <c r="D11" t="s">
        <v>197</v>
      </c>
      <c r="E11" t="s">
        <v>196</v>
      </c>
      <c r="F11">
        <v>1975</v>
      </c>
      <c r="G11" t="s">
        <v>555</v>
      </c>
      <c r="H11" t="s">
        <v>543</v>
      </c>
      <c r="I11" t="s">
        <v>552</v>
      </c>
      <c r="J11" t="s">
        <v>652</v>
      </c>
      <c r="K11" t="s">
        <v>653</v>
      </c>
      <c r="L11" t="s">
        <v>654</v>
      </c>
      <c r="M11" t="s">
        <v>559</v>
      </c>
      <c r="N11" t="s">
        <v>550</v>
      </c>
      <c r="O11" t="s">
        <v>545</v>
      </c>
      <c r="P11" t="s">
        <v>539</v>
      </c>
      <c r="Q11" t="s">
        <v>546</v>
      </c>
      <c r="R11" t="s">
        <v>655</v>
      </c>
      <c r="S11" t="s">
        <v>665</v>
      </c>
    </row>
    <row r="12" spans="1:19" ht="12.75" customHeight="1" x14ac:dyDescent="0.2">
      <c r="A12" s="12">
        <v>5</v>
      </c>
      <c r="B12" t="s">
        <v>299</v>
      </c>
      <c r="C12" t="s">
        <v>89</v>
      </c>
      <c r="D12" t="s">
        <v>90</v>
      </c>
      <c r="E12" t="s">
        <v>118</v>
      </c>
      <c r="F12">
        <v>1964</v>
      </c>
      <c r="G12" t="s">
        <v>653</v>
      </c>
      <c r="H12" t="s">
        <v>552</v>
      </c>
      <c r="I12" t="s">
        <v>555</v>
      </c>
      <c r="J12" t="s">
        <v>557</v>
      </c>
      <c r="K12" t="s">
        <v>559</v>
      </c>
      <c r="L12" t="s">
        <v>555</v>
      </c>
      <c r="M12" t="s">
        <v>558</v>
      </c>
      <c r="N12" t="s">
        <v>559</v>
      </c>
      <c r="O12" t="s">
        <v>554</v>
      </c>
      <c r="P12" t="s">
        <v>555</v>
      </c>
      <c r="Q12" t="s">
        <v>550</v>
      </c>
      <c r="R12" t="s">
        <v>403</v>
      </c>
      <c r="S12" t="s">
        <v>666</v>
      </c>
    </row>
    <row r="13" spans="1:19" ht="12.75" customHeight="1" x14ac:dyDescent="0.2">
      <c r="A13" s="12">
        <v>6</v>
      </c>
      <c r="B13" t="s">
        <v>301</v>
      </c>
      <c r="C13" t="s">
        <v>201</v>
      </c>
      <c r="D13" t="s">
        <v>387</v>
      </c>
      <c r="E13" t="s">
        <v>151</v>
      </c>
      <c r="F13">
        <v>1969</v>
      </c>
      <c r="G13" t="s">
        <v>47</v>
      </c>
      <c r="H13" t="s">
        <v>47</v>
      </c>
      <c r="I13" t="s">
        <v>36</v>
      </c>
      <c r="J13" t="s">
        <v>558</v>
      </c>
      <c r="K13" t="s">
        <v>555</v>
      </c>
      <c r="L13" t="s">
        <v>557</v>
      </c>
      <c r="M13" t="s">
        <v>552</v>
      </c>
      <c r="N13" t="s">
        <v>552</v>
      </c>
      <c r="O13" t="s">
        <v>546</v>
      </c>
      <c r="P13" t="s">
        <v>546</v>
      </c>
      <c r="Q13" t="s">
        <v>543</v>
      </c>
      <c r="R13" t="s">
        <v>667</v>
      </c>
      <c r="S13" t="s">
        <v>668</v>
      </c>
    </row>
    <row r="14" spans="1:19" ht="12.75" customHeight="1" x14ac:dyDescent="0.2">
      <c r="A14" s="12">
        <v>7</v>
      </c>
      <c r="B14" t="s">
        <v>303</v>
      </c>
      <c r="C14" t="s">
        <v>26</v>
      </c>
      <c r="D14" t="s">
        <v>77</v>
      </c>
      <c r="E14" t="s">
        <v>17</v>
      </c>
      <c r="F14">
        <v>1974</v>
      </c>
      <c r="G14" t="s">
        <v>669</v>
      </c>
      <c r="H14" t="s">
        <v>670</v>
      </c>
      <c r="I14" t="s">
        <v>559</v>
      </c>
      <c r="J14" t="s">
        <v>567</v>
      </c>
      <c r="K14" t="s">
        <v>670</v>
      </c>
      <c r="L14" t="s">
        <v>670</v>
      </c>
      <c r="M14" t="s">
        <v>671</v>
      </c>
      <c r="N14" t="s">
        <v>563</v>
      </c>
      <c r="O14" t="s">
        <v>558</v>
      </c>
      <c r="P14" t="s">
        <v>552</v>
      </c>
      <c r="Q14" t="s">
        <v>558</v>
      </c>
      <c r="R14" t="s">
        <v>527</v>
      </c>
      <c r="S14" t="s">
        <v>672</v>
      </c>
    </row>
    <row r="15" spans="1:19" ht="12.75" customHeight="1" x14ac:dyDescent="0.2">
      <c r="A15" s="12" t="s">
        <v>508</v>
      </c>
      <c r="B15" t="s">
        <v>306</v>
      </c>
      <c r="C15" t="s">
        <v>673</v>
      </c>
      <c r="D15" t="s">
        <v>674</v>
      </c>
      <c r="E15" t="s">
        <v>675</v>
      </c>
      <c r="F15">
        <v>1978</v>
      </c>
      <c r="G15" t="s">
        <v>676</v>
      </c>
      <c r="H15" t="s">
        <v>567</v>
      </c>
      <c r="I15" t="s">
        <v>563</v>
      </c>
      <c r="J15" t="s">
        <v>654</v>
      </c>
      <c r="K15" t="s">
        <v>546</v>
      </c>
      <c r="L15" t="s">
        <v>559</v>
      </c>
      <c r="M15" t="s">
        <v>563</v>
      </c>
      <c r="N15" t="s">
        <v>565</v>
      </c>
      <c r="O15" t="s">
        <v>677</v>
      </c>
      <c r="P15" t="s">
        <v>654</v>
      </c>
      <c r="Q15" t="s">
        <v>559</v>
      </c>
      <c r="R15" t="s">
        <v>408</v>
      </c>
      <c r="S15" t="s">
        <v>678</v>
      </c>
    </row>
    <row r="16" spans="1:19" ht="12.75" customHeight="1" x14ac:dyDescent="0.2">
      <c r="A16" s="12">
        <v>8</v>
      </c>
      <c r="B16" t="s">
        <v>308</v>
      </c>
      <c r="C16" t="s">
        <v>39</v>
      </c>
      <c r="D16" t="s">
        <v>87</v>
      </c>
      <c r="E16" t="s">
        <v>88</v>
      </c>
      <c r="F16">
        <v>1964</v>
      </c>
      <c r="G16" t="s">
        <v>679</v>
      </c>
      <c r="H16" t="s">
        <v>559</v>
      </c>
      <c r="I16" t="s">
        <v>670</v>
      </c>
      <c r="J16" t="s">
        <v>680</v>
      </c>
      <c r="K16" t="s">
        <v>681</v>
      </c>
      <c r="L16" t="s">
        <v>682</v>
      </c>
      <c r="M16" t="s">
        <v>654</v>
      </c>
      <c r="N16" t="s">
        <v>654</v>
      </c>
      <c r="O16" t="s">
        <v>555</v>
      </c>
      <c r="P16" t="s">
        <v>563</v>
      </c>
      <c r="Q16" t="s">
        <v>555</v>
      </c>
      <c r="R16" t="s">
        <v>683</v>
      </c>
      <c r="S16" t="s">
        <v>684</v>
      </c>
    </row>
    <row r="17" spans="1:19" ht="12.75" customHeight="1" x14ac:dyDescent="0.2">
      <c r="A17" s="12" t="s">
        <v>508</v>
      </c>
      <c r="B17" t="s">
        <v>310</v>
      </c>
      <c r="C17" t="s">
        <v>685</v>
      </c>
      <c r="D17" t="s">
        <v>385</v>
      </c>
      <c r="E17" t="s">
        <v>686</v>
      </c>
      <c r="F17">
        <v>1972</v>
      </c>
      <c r="G17" t="s">
        <v>559</v>
      </c>
      <c r="H17" t="s">
        <v>653</v>
      </c>
      <c r="I17" t="s">
        <v>654</v>
      </c>
      <c r="J17" t="s">
        <v>679</v>
      </c>
      <c r="K17" t="s">
        <v>567</v>
      </c>
      <c r="L17" t="s">
        <v>567</v>
      </c>
      <c r="M17" t="s">
        <v>565</v>
      </c>
      <c r="N17" t="s">
        <v>680</v>
      </c>
      <c r="O17" t="s">
        <v>565</v>
      </c>
      <c r="P17" t="s">
        <v>670</v>
      </c>
      <c r="Q17" t="s">
        <v>565</v>
      </c>
      <c r="R17" t="s">
        <v>687</v>
      </c>
      <c r="S17" t="s">
        <v>298</v>
      </c>
    </row>
    <row r="18" spans="1:19" ht="12.75" customHeight="1" x14ac:dyDescent="0.2">
      <c r="A18" s="12" t="s">
        <v>508</v>
      </c>
      <c r="B18" t="s">
        <v>313</v>
      </c>
      <c r="C18" t="s">
        <v>211</v>
      </c>
      <c r="D18" t="s">
        <v>688</v>
      </c>
      <c r="E18" t="s">
        <v>213</v>
      </c>
      <c r="F18">
        <v>1974</v>
      </c>
      <c r="G18" t="s">
        <v>670</v>
      </c>
      <c r="H18" t="s">
        <v>654</v>
      </c>
      <c r="I18" t="s">
        <v>567</v>
      </c>
      <c r="J18" t="s">
        <v>563</v>
      </c>
      <c r="K18" t="s">
        <v>689</v>
      </c>
      <c r="L18" t="s">
        <v>563</v>
      </c>
      <c r="M18" t="s">
        <v>670</v>
      </c>
      <c r="N18" t="s">
        <v>670</v>
      </c>
      <c r="O18" t="s">
        <v>670</v>
      </c>
      <c r="P18" t="s">
        <v>671</v>
      </c>
      <c r="Q18" t="s">
        <v>680</v>
      </c>
      <c r="R18" t="s">
        <v>690</v>
      </c>
      <c r="S18" t="s">
        <v>691</v>
      </c>
    </row>
    <row r="19" spans="1:19" ht="12.75" customHeight="1" x14ac:dyDescent="0.2">
      <c r="A19" s="12">
        <v>9</v>
      </c>
      <c r="B19" t="s">
        <v>315</v>
      </c>
      <c r="C19" t="s">
        <v>123</v>
      </c>
      <c r="D19" t="s">
        <v>124</v>
      </c>
      <c r="E19" t="s">
        <v>125</v>
      </c>
      <c r="F19">
        <v>1972</v>
      </c>
      <c r="G19" t="s">
        <v>652</v>
      </c>
      <c r="H19" t="s">
        <v>563</v>
      </c>
      <c r="I19" t="s">
        <v>692</v>
      </c>
      <c r="J19" t="s">
        <v>565</v>
      </c>
      <c r="K19" t="s">
        <v>563</v>
      </c>
      <c r="L19" t="s">
        <v>693</v>
      </c>
      <c r="M19" t="s">
        <v>694</v>
      </c>
      <c r="N19" t="s">
        <v>692</v>
      </c>
      <c r="O19" t="s">
        <v>567</v>
      </c>
      <c r="P19" t="s">
        <v>567</v>
      </c>
      <c r="Q19" t="s">
        <v>567</v>
      </c>
      <c r="R19" t="s">
        <v>528</v>
      </c>
      <c r="S19" t="s">
        <v>695</v>
      </c>
    </row>
    <row r="20" spans="1:19" ht="12.75" customHeight="1" x14ac:dyDescent="0.2">
      <c r="A20" s="12">
        <v>10</v>
      </c>
      <c r="B20" t="s">
        <v>317</v>
      </c>
      <c r="C20" t="s">
        <v>23</v>
      </c>
      <c r="D20" t="s">
        <v>73</v>
      </c>
      <c r="E20" t="s">
        <v>16</v>
      </c>
      <c r="F20">
        <v>1964</v>
      </c>
      <c r="G20" t="s">
        <v>696</v>
      </c>
      <c r="H20" t="s">
        <v>692</v>
      </c>
      <c r="I20" t="s">
        <v>565</v>
      </c>
      <c r="J20" t="s">
        <v>696</v>
      </c>
      <c r="K20" t="s">
        <v>679</v>
      </c>
      <c r="L20" t="s">
        <v>558</v>
      </c>
      <c r="M20" t="s">
        <v>693</v>
      </c>
      <c r="N20" t="s">
        <v>567</v>
      </c>
      <c r="O20" t="s">
        <v>559</v>
      </c>
      <c r="P20" t="s">
        <v>679</v>
      </c>
      <c r="Q20" t="s">
        <v>693</v>
      </c>
      <c r="R20" t="s">
        <v>697</v>
      </c>
      <c r="S20" t="s">
        <v>698</v>
      </c>
    </row>
    <row r="21" spans="1:19" ht="12.75" customHeight="1" x14ac:dyDescent="0.2">
      <c r="A21" s="12">
        <v>11</v>
      </c>
      <c r="B21" t="s">
        <v>319</v>
      </c>
      <c r="C21" t="s">
        <v>49</v>
      </c>
      <c r="D21" t="s">
        <v>91</v>
      </c>
      <c r="E21" t="s">
        <v>92</v>
      </c>
      <c r="F21">
        <v>1947</v>
      </c>
      <c r="G21" t="s">
        <v>557</v>
      </c>
      <c r="H21" t="s">
        <v>699</v>
      </c>
      <c r="I21" t="s">
        <v>700</v>
      </c>
      <c r="J21" t="s">
        <v>693</v>
      </c>
      <c r="K21" t="s">
        <v>565</v>
      </c>
      <c r="L21" t="s">
        <v>680</v>
      </c>
      <c r="M21" t="s">
        <v>700</v>
      </c>
      <c r="N21" t="s">
        <v>701</v>
      </c>
      <c r="O21" t="s">
        <v>654</v>
      </c>
      <c r="P21" t="s">
        <v>692</v>
      </c>
      <c r="Q21" t="s">
        <v>654</v>
      </c>
      <c r="R21" t="s">
        <v>702</v>
      </c>
      <c r="S21" t="s">
        <v>703</v>
      </c>
    </row>
    <row r="22" spans="1:19" ht="12.75" customHeight="1" x14ac:dyDescent="0.2">
      <c r="A22" s="12">
        <v>12</v>
      </c>
      <c r="B22" t="s">
        <v>381</v>
      </c>
      <c r="C22" t="s">
        <v>520</v>
      </c>
      <c r="D22" t="s">
        <v>521</v>
      </c>
      <c r="E22" t="s">
        <v>13</v>
      </c>
      <c r="F22">
        <v>1991</v>
      </c>
      <c r="G22" t="s">
        <v>567</v>
      </c>
      <c r="H22" t="s">
        <v>696</v>
      </c>
      <c r="I22" t="s">
        <v>696</v>
      </c>
      <c r="J22" t="s">
        <v>704</v>
      </c>
      <c r="K22" t="s">
        <v>669</v>
      </c>
      <c r="L22" t="s">
        <v>705</v>
      </c>
      <c r="M22" t="s">
        <v>680</v>
      </c>
      <c r="N22" t="s">
        <v>696</v>
      </c>
      <c r="O22" t="s">
        <v>680</v>
      </c>
      <c r="P22" t="s">
        <v>680</v>
      </c>
      <c r="Q22" t="s">
        <v>670</v>
      </c>
      <c r="R22" t="s">
        <v>706</v>
      </c>
      <c r="S22" t="s">
        <v>707</v>
      </c>
    </row>
    <row r="23" spans="1:19" ht="12.75" customHeight="1" x14ac:dyDescent="0.2">
      <c r="A23" s="12" t="s">
        <v>508</v>
      </c>
      <c r="B23" t="s">
        <v>382</v>
      </c>
      <c r="C23" t="s">
        <v>206</v>
      </c>
      <c r="D23" t="s">
        <v>708</v>
      </c>
      <c r="E23" t="s">
        <v>207</v>
      </c>
      <c r="F23">
        <v>1962</v>
      </c>
      <c r="G23" t="s">
        <v>704</v>
      </c>
      <c r="H23" t="s">
        <v>694</v>
      </c>
      <c r="I23" t="s">
        <v>679</v>
      </c>
      <c r="J23" t="s">
        <v>559</v>
      </c>
      <c r="K23" t="s">
        <v>692</v>
      </c>
      <c r="L23" t="s">
        <v>704</v>
      </c>
      <c r="M23" t="s">
        <v>567</v>
      </c>
      <c r="N23" t="s">
        <v>704</v>
      </c>
      <c r="O23" t="s">
        <v>692</v>
      </c>
      <c r="P23" t="s">
        <v>693</v>
      </c>
      <c r="Q23" t="s">
        <v>681</v>
      </c>
      <c r="R23" t="s">
        <v>709</v>
      </c>
      <c r="S23" t="s">
        <v>710</v>
      </c>
    </row>
    <row r="24" spans="1:19" ht="12.75" customHeight="1" x14ac:dyDescent="0.2">
      <c r="A24" s="12" t="s">
        <v>508</v>
      </c>
      <c r="B24" t="s">
        <v>383</v>
      </c>
      <c r="C24" t="s">
        <v>214</v>
      </c>
      <c r="D24" t="s">
        <v>711</v>
      </c>
      <c r="E24" t="s">
        <v>215</v>
      </c>
      <c r="F24">
        <v>1980</v>
      </c>
      <c r="G24" t="s">
        <v>552</v>
      </c>
      <c r="H24" t="s">
        <v>565</v>
      </c>
      <c r="I24" t="s">
        <v>712</v>
      </c>
      <c r="J24" t="s">
        <v>713</v>
      </c>
      <c r="K24" t="s">
        <v>704</v>
      </c>
      <c r="L24" t="s">
        <v>701</v>
      </c>
      <c r="M24" t="s">
        <v>692</v>
      </c>
      <c r="N24" t="s">
        <v>681</v>
      </c>
      <c r="O24" t="s">
        <v>47</v>
      </c>
      <c r="P24" t="s">
        <v>47</v>
      </c>
      <c r="Q24" t="s">
        <v>704</v>
      </c>
      <c r="R24" t="s">
        <v>714</v>
      </c>
      <c r="S24" t="s">
        <v>715</v>
      </c>
    </row>
    <row r="25" spans="1:19" ht="12.75" customHeight="1" x14ac:dyDescent="0.2">
      <c r="A25" s="12">
        <v>13</v>
      </c>
      <c r="B25" t="s">
        <v>392</v>
      </c>
      <c r="C25" t="s">
        <v>50</v>
      </c>
      <c r="D25" t="s">
        <v>74</v>
      </c>
      <c r="E25" t="s">
        <v>18</v>
      </c>
      <c r="F25">
        <v>1944</v>
      </c>
      <c r="G25" t="s">
        <v>700</v>
      </c>
      <c r="H25" t="s">
        <v>701</v>
      </c>
      <c r="I25" t="s">
        <v>680</v>
      </c>
      <c r="J25" t="s">
        <v>716</v>
      </c>
      <c r="K25" t="s">
        <v>696</v>
      </c>
      <c r="L25" t="s">
        <v>692</v>
      </c>
      <c r="M25" t="s">
        <v>699</v>
      </c>
      <c r="N25" t="s">
        <v>693</v>
      </c>
      <c r="O25" t="s">
        <v>681</v>
      </c>
      <c r="P25" t="s">
        <v>681</v>
      </c>
      <c r="Q25" t="s">
        <v>692</v>
      </c>
      <c r="R25" t="s">
        <v>717</v>
      </c>
      <c r="S25" t="s">
        <v>309</v>
      </c>
    </row>
    <row r="26" spans="1:19" ht="12.75" customHeight="1" x14ac:dyDescent="0.2">
      <c r="A26" s="12" t="s">
        <v>508</v>
      </c>
      <c r="B26" t="s">
        <v>393</v>
      </c>
      <c r="C26" t="s">
        <v>718</v>
      </c>
      <c r="D26" t="s">
        <v>719</v>
      </c>
      <c r="E26" t="s">
        <v>720</v>
      </c>
      <c r="F26">
        <v>1974</v>
      </c>
      <c r="G26" t="s">
        <v>565</v>
      </c>
      <c r="H26" t="s">
        <v>680</v>
      </c>
      <c r="I26" t="s">
        <v>721</v>
      </c>
      <c r="J26" t="s">
        <v>670</v>
      </c>
      <c r="K26" t="s">
        <v>721</v>
      </c>
      <c r="L26" t="s">
        <v>699</v>
      </c>
      <c r="M26" t="s">
        <v>704</v>
      </c>
      <c r="N26" t="s">
        <v>712</v>
      </c>
      <c r="O26" t="s">
        <v>47</v>
      </c>
      <c r="P26" t="s">
        <v>47</v>
      </c>
      <c r="Q26" t="s">
        <v>36</v>
      </c>
      <c r="R26" t="s">
        <v>722</v>
      </c>
      <c r="S26" t="s">
        <v>723</v>
      </c>
    </row>
    <row r="27" spans="1:19" ht="12.75" customHeight="1" x14ac:dyDescent="0.2">
      <c r="A27" s="13" t="s">
        <v>508</v>
      </c>
      <c r="B27" t="s">
        <v>394</v>
      </c>
      <c r="C27" t="s">
        <v>216</v>
      </c>
      <c r="D27" t="s">
        <v>204</v>
      </c>
      <c r="E27" t="s">
        <v>398</v>
      </c>
      <c r="F27">
        <v>1966</v>
      </c>
      <c r="G27" t="s">
        <v>724</v>
      </c>
      <c r="H27" t="s">
        <v>725</v>
      </c>
      <c r="I27" t="s">
        <v>713</v>
      </c>
      <c r="J27" t="s">
        <v>726</v>
      </c>
      <c r="K27" t="s">
        <v>716</v>
      </c>
      <c r="L27" t="s">
        <v>696</v>
      </c>
      <c r="M27" t="s">
        <v>724</v>
      </c>
      <c r="N27" t="s">
        <v>721</v>
      </c>
      <c r="O27" t="s">
        <v>696</v>
      </c>
      <c r="P27" t="s">
        <v>704</v>
      </c>
      <c r="Q27" t="s">
        <v>696</v>
      </c>
      <c r="R27" t="s">
        <v>727</v>
      </c>
      <c r="S27" t="s">
        <v>728</v>
      </c>
    </row>
    <row r="28" spans="1:19" ht="12.75" customHeight="1" x14ac:dyDescent="0.2">
      <c r="A28" s="5">
        <v>14</v>
      </c>
      <c r="B28" t="s">
        <v>396</v>
      </c>
      <c r="C28" t="s">
        <v>82</v>
      </c>
      <c r="D28" t="s">
        <v>83</v>
      </c>
      <c r="E28" t="s">
        <v>15</v>
      </c>
      <c r="F28">
        <v>1950</v>
      </c>
      <c r="G28" t="s">
        <v>721</v>
      </c>
      <c r="H28" t="s">
        <v>704</v>
      </c>
      <c r="I28" t="s">
        <v>693</v>
      </c>
      <c r="J28" t="s">
        <v>701</v>
      </c>
      <c r="K28" t="s">
        <v>701</v>
      </c>
      <c r="L28" t="s">
        <v>729</v>
      </c>
      <c r="M28" t="s">
        <v>721</v>
      </c>
      <c r="N28" t="s">
        <v>713</v>
      </c>
      <c r="O28" t="s">
        <v>47</v>
      </c>
      <c r="P28" t="s">
        <v>47</v>
      </c>
      <c r="Q28" t="s">
        <v>36</v>
      </c>
      <c r="R28" t="s">
        <v>730</v>
      </c>
      <c r="S28" t="s">
        <v>731</v>
      </c>
    </row>
    <row r="29" spans="1:19" ht="12.75" customHeight="1" x14ac:dyDescent="0.2">
      <c r="A29" s="5" t="s">
        <v>508</v>
      </c>
      <c r="B29" t="s">
        <v>397</v>
      </c>
      <c r="C29" t="s">
        <v>732</v>
      </c>
      <c r="D29" t="s">
        <v>733</v>
      </c>
      <c r="E29" t="s">
        <v>734</v>
      </c>
      <c r="F29">
        <v>2000</v>
      </c>
      <c r="G29" t="s">
        <v>729</v>
      </c>
      <c r="H29" t="s">
        <v>713</v>
      </c>
      <c r="I29" t="s">
        <v>724</v>
      </c>
      <c r="J29" t="s">
        <v>712</v>
      </c>
      <c r="K29" t="s">
        <v>654</v>
      </c>
      <c r="L29" t="s">
        <v>681</v>
      </c>
      <c r="M29" t="s">
        <v>713</v>
      </c>
      <c r="N29" t="s">
        <v>699</v>
      </c>
      <c r="O29" t="s">
        <v>47</v>
      </c>
      <c r="P29" t="s">
        <v>47</v>
      </c>
      <c r="Q29" t="s">
        <v>36</v>
      </c>
      <c r="R29" t="s">
        <v>735</v>
      </c>
      <c r="S29" t="s">
        <v>736</v>
      </c>
    </row>
    <row r="30" spans="1:19" ht="12.75" customHeight="1" x14ac:dyDescent="0.2">
      <c r="A30" s="5" t="s">
        <v>508</v>
      </c>
      <c r="B30" t="s">
        <v>400</v>
      </c>
      <c r="C30" t="s">
        <v>737</v>
      </c>
      <c r="D30" t="s">
        <v>390</v>
      </c>
      <c r="E30" t="s">
        <v>738</v>
      </c>
      <c r="F30">
        <v>1990</v>
      </c>
      <c r="G30" t="s">
        <v>725</v>
      </c>
      <c r="H30" t="s">
        <v>726</v>
      </c>
      <c r="I30" t="s">
        <v>725</v>
      </c>
      <c r="J30" t="s">
        <v>725</v>
      </c>
      <c r="K30" t="s">
        <v>713</v>
      </c>
      <c r="L30" t="s">
        <v>716</v>
      </c>
      <c r="M30" t="s">
        <v>725</v>
      </c>
      <c r="N30" t="s">
        <v>724</v>
      </c>
      <c r="O30" t="s">
        <v>699</v>
      </c>
      <c r="P30" t="s">
        <v>721</v>
      </c>
      <c r="Q30" t="s">
        <v>699</v>
      </c>
      <c r="R30" t="s">
        <v>739</v>
      </c>
      <c r="S30" t="s">
        <v>740</v>
      </c>
    </row>
    <row r="31" spans="1:19" ht="12.75" customHeight="1" x14ac:dyDescent="0.2">
      <c r="A31" s="5">
        <v>15</v>
      </c>
      <c r="B31" t="s">
        <v>401</v>
      </c>
      <c r="C31" t="s">
        <v>29</v>
      </c>
      <c r="D31" t="s">
        <v>72</v>
      </c>
      <c r="E31" t="s">
        <v>136</v>
      </c>
      <c r="F31">
        <v>1960</v>
      </c>
      <c r="G31" t="s">
        <v>713</v>
      </c>
      <c r="H31" t="s">
        <v>721</v>
      </c>
      <c r="I31" t="s">
        <v>704</v>
      </c>
      <c r="J31" t="s">
        <v>721</v>
      </c>
      <c r="K31" t="s">
        <v>724</v>
      </c>
      <c r="L31" t="s">
        <v>725</v>
      </c>
      <c r="M31" t="s">
        <v>712</v>
      </c>
      <c r="N31" t="s">
        <v>725</v>
      </c>
      <c r="O31" t="s">
        <v>47</v>
      </c>
      <c r="P31" t="s">
        <v>47</v>
      </c>
      <c r="Q31" t="s">
        <v>36</v>
      </c>
      <c r="R31" t="s">
        <v>741</v>
      </c>
      <c r="S31" t="s">
        <v>742</v>
      </c>
    </row>
    <row r="32" spans="1:19" ht="12.75" customHeight="1" x14ac:dyDescent="0.2">
      <c r="A32" s="5">
        <v>16</v>
      </c>
      <c r="B32" t="s">
        <v>402</v>
      </c>
      <c r="C32" t="s">
        <v>42</v>
      </c>
      <c r="D32" t="s">
        <v>70</v>
      </c>
      <c r="E32" t="s">
        <v>71</v>
      </c>
      <c r="F32">
        <v>1967</v>
      </c>
      <c r="G32" t="s">
        <v>680</v>
      </c>
      <c r="H32" t="s">
        <v>712</v>
      </c>
      <c r="I32" t="s">
        <v>681</v>
      </c>
      <c r="J32" t="s">
        <v>681</v>
      </c>
      <c r="K32" t="s">
        <v>725</v>
      </c>
      <c r="L32" t="s">
        <v>724</v>
      </c>
      <c r="M32" t="s">
        <v>47</v>
      </c>
      <c r="N32" t="s">
        <v>47</v>
      </c>
      <c r="O32" t="s">
        <v>36</v>
      </c>
      <c r="P32" t="s">
        <v>36</v>
      </c>
      <c r="Q32" t="s">
        <v>36</v>
      </c>
      <c r="R32" t="s">
        <v>743</v>
      </c>
      <c r="S32" t="s">
        <v>744</v>
      </c>
    </row>
    <row r="33" spans="1:19" ht="12.75" customHeight="1" x14ac:dyDescent="0.2">
      <c r="A33" s="5">
        <v>17</v>
      </c>
      <c r="B33" t="s">
        <v>404</v>
      </c>
      <c r="C33" t="s">
        <v>46</v>
      </c>
      <c r="D33" t="s">
        <v>93</v>
      </c>
      <c r="E33" t="s">
        <v>10</v>
      </c>
      <c r="F33">
        <v>1954</v>
      </c>
      <c r="G33" t="s">
        <v>681</v>
      </c>
      <c r="H33" t="s">
        <v>724</v>
      </c>
      <c r="I33" t="s">
        <v>729</v>
      </c>
      <c r="J33" t="s">
        <v>724</v>
      </c>
      <c r="K33" t="s">
        <v>729</v>
      </c>
      <c r="L33" t="s">
        <v>712</v>
      </c>
      <c r="M33" t="s">
        <v>47</v>
      </c>
      <c r="N33" t="s">
        <v>47</v>
      </c>
      <c r="O33" t="s">
        <v>36</v>
      </c>
      <c r="P33" t="s">
        <v>36</v>
      </c>
      <c r="Q33" t="s">
        <v>36</v>
      </c>
      <c r="R33" t="s">
        <v>745</v>
      </c>
      <c r="S33" t="s">
        <v>320</v>
      </c>
    </row>
    <row r="34" spans="1:19" ht="12.75" customHeight="1" x14ac:dyDescent="0.2">
      <c r="A34" s="5"/>
      <c r="M34" s="5"/>
      <c r="N34" s="5"/>
      <c r="O34" s="5"/>
    </row>
    <row r="35" spans="1:19" ht="12.75" customHeight="1" x14ac:dyDescent="0.2">
      <c r="A35" s="5"/>
      <c r="M35" s="5"/>
      <c r="N35" s="5"/>
      <c r="O35" s="5"/>
    </row>
    <row r="36" spans="1:19" ht="12.75" customHeight="1" x14ac:dyDescent="0.2">
      <c r="A36" s="5"/>
      <c r="M36" s="5"/>
      <c r="N36" s="5"/>
      <c r="O36" s="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O35"/>
  <sheetViews>
    <sheetView workbookViewId="0">
      <selection activeCell="A3" sqref="A3:A10"/>
    </sheetView>
  </sheetViews>
  <sheetFormatPr defaultRowHeight="12.75" customHeight="1" x14ac:dyDescent="0.2"/>
  <cols>
    <col min="3" max="3" width="9.140625" bestFit="1" customWidth="1"/>
    <col min="4" max="4" width="8.5703125" bestFit="1" customWidth="1"/>
    <col min="5" max="5" width="17.42578125" bestFit="1" customWidth="1"/>
  </cols>
  <sheetData>
    <row r="1" spans="1:15" ht="15.75" x14ac:dyDescent="0.25">
      <c r="A1" s="10"/>
      <c r="B1" s="16" t="s">
        <v>217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2.75" customHeight="1" x14ac:dyDescent="0.2">
      <c r="A2" s="12"/>
      <c r="M2" s="152"/>
      <c r="N2" s="155"/>
      <c r="O2" s="14"/>
    </row>
    <row r="3" spans="1:15" ht="12.75" customHeight="1" x14ac:dyDescent="0.2">
      <c r="A3" s="12"/>
      <c r="D3" t="s">
        <v>72</v>
      </c>
      <c r="E3" t="s">
        <v>136</v>
      </c>
      <c r="F3">
        <v>1960</v>
      </c>
      <c r="I3" t="s">
        <v>773</v>
      </c>
      <c r="M3" s="152"/>
      <c r="N3" s="155"/>
      <c r="O3" s="14"/>
    </row>
    <row r="4" spans="1:15" ht="12.75" customHeight="1" x14ac:dyDescent="0.2">
      <c r="A4" s="12"/>
      <c r="D4" t="s">
        <v>91</v>
      </c>
      <c r="E4" t="s">
        <v>92</v>
      </c>
      <c r="F4">
        <v>1947</v>
      </c>
      <c r="I4" t="s">
        <v>773</v>
      </c>
      <c r="M4" s="152"/>
      <c r="N4" s="155"/>
      <c r="O4" s="14"/>
    </row>
    <row r="5" spans="1:15" ht="12.75" customHeight="1" x14ac:dyDescent="0.2">
      <c r="A5" s="12"/>
      <c r="D5" t="s">
        <v>83</v>
      </c>
      <c r="E5" t="s">
        <v>15</v>
      </c>
      <c r="F5">
        <v>1950</v>
      </c>
      <c r="I5" t="s">
        <v>773</v>
      </c>
      <c r="M5" s="152"/>
      <c r="N5" s="155"/>
      <c r="O5" s="14"/>
    </row>
    <row r="6" spans="1:15" ht="12.75" customHeight="1" x14ac:dyDescent="0.2">
      <c r="A6" s="12"/>
      <c r="D6" t="s">
        <v>70</v>
      </c>
      <c r="E6" t="s">
        <v>168</v>
      </c>
      <c r="F6">
        <v>1967</v>
      </c>
      <c r="I6" t="s">
        <v>773</v>
      </c>
      <c r="M6" s="152"/>
      <c r="N6" s="155"/>
      <c r="O6" s="14"/>
    </row>
    <row r="7" spans="1:15" ht="12.75" customHeight="1" x14ac:dyDescent="0.2">
      <c r="A7" s="12"/>
      <c r="D7" t="s">
        <v>270</v>
      </c>
      <c r="E7" t="s">
        <v>9</v>
      </c>
      <c r="F7">
        <v>1974</v>
      </c>
      <c r="I7" t="s">
        <v>773</v>
      </c>
      <c r="M7" s="152"/>
      <c r="N7" s="155"/>
      <c r="O7" s="14"/>
    </row>
    <row r="8" spans="1:15" ht="12.75" customHeight="1" x14ac:dyDescent="0.2">
      <c r="A8" s="12"/>
      <c r="D8" t="s">
        <v>79</v>
      </c>
      <c r="E8" t="s">
        <v>80</v>
      </c>
      <c r="F8">
        <v>1991</v>
      </c>
      <c r="I8" t="s">
        <v>773</v>
      </c>
      <c r="M8" s="152"/>
      <c r="N8" s="155"/>
      <c r="O8" s="14"/>
    </row>
    <row r="9" spans="1:15" ht="12.75" customHeight="1" x14ac:dyDescent="0.2">
      <c r="A9" s="12"/>
      <c r="D9" t="s">
        <v>76</v>
      </c>
      <c r="E9" t="s">
        <v>11</v>
      </c>
      <c r="F9">
        <v>1958</v>
      </c>
      <c r="I9" t="s">
        <v>773</v>
      </c>
      <c r="M9" s="152"/>
      <c r="N9" s="155"/>
      <c r="O9" s="14"/>
    </row>
    <row r="10" spans="1:15" ht="12.75" customHeight="1" x14ac:dyDescent="0.2">
      <c r="A10" s="12"/>
      <c r="D10" t="s">
        <v>774</v>
      </c>
      <c r="E10" t="s">
        <v>749</v>
      </c>
      <c r="F10">
        <v>2007</v>
      </c>
      <c r="I10" t="s">
        <v>773</v>
      </c>
      <c r="M10" s="152"/>
      <c r="N10" s="155"/>
      <c r="O10" s="14"/>
    </row>
    <row r="11" spans="1:15" ht="12.75" customHeight="1" x14ac:dyDescent="0.2">
      <c r="A11" s="12"/>
      <c r="D11" t="s">
        <v>93</v>
      </c>
      <c r="E11" t="s">
        <v>10</v>
      </c>
      <c r="F11">
        <v>1954</v>
      </c>
      <c r="I11" t="s">
        <v>773</v>
      </c>
      <c r="M11" s="152"/>
      <c r="N11" s="152"/>
      <c r="O11" s="14"/>
    </row>
    <row r="12" spans="1:15" ht="12.75" customHeight="1" x14ac:dyDescent="0.2">
      <c r="A12" s="12"/>
      <c r="M12" s="153"/>
      <c r="N12" s="153"/>
      <c r="O12" s="18"/>
    </row>
    <row r="13" spans="1:15" ht="12.75" customHeight="1" x14ac:dyDescent="0.2">
      <c r="A13" s="12"/>
      <c r="M13" s="161"/>
      <c r="N13" s="161"/>
      <c r="O13" s="19"/>
    </row>
    <row r="14" spans="1:15" ht="12.75" customHeight="1" x14ac:dyDescent="0.2">
      <c r="A14" s="12"/>
      <c r="M14" s="154"/>
      <c r="N14" s="154"/>
    </row>
    <row r="15" spans="1:15" ht="12.75" customHeight="1" x14ac:dyDescent="0.2">
      <c r="A15" s="12"/>
      <c r="M15" s="152"/>
      <c r="N15" s="152"/>
      <c r="O15" s="14"/>
    </row>
    <row r="16" spans="1:15" ht="12.75" customHeight="1" x14ac:dyDescent="0.2">
      <c r="A16" s="12"/>
      <c r="M16" s="152"/>
      <c r="N16" s="152"/>
      <c r="O16" s="14"/>
    </row>
    <row r="17" spans="1:15" ht="12.75" customHeight="1" x14ac:dyDescent="0.2">
      <c r="A17" s="12"/>
      <c r="M17" s="152"/>
      <c r="N17" s="152"/>
      <c r="O17" s="14"/>
    </row>
    <row r="18" spans="1:15" ht="12.75" customHeight="1" x14ac:dyDescent="0.2">
      <c r="A18" s="12"/>
      <c r="B18" s="11"/>
      <c r="C18" s="11"/>
      <c r="D18" s="11"/>
      <c r="E18" s="11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1"/>
      <c r="E19" s="11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1"/>
      <c r="E20" s="11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M22" s="11"/>
      <c r="N22" s="14"/>
      <c r="O22" s="14"/>
    </row>
    <row r="23" spans="1:15" ht="12.75" customHeight="1" x14ac:dyDescent="0.2">
      <c r="A23" s="12"/>
      <c r="B23" s="11"/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8"/>
      <c r="C26" s="18"/>
      <c r="D26" s="18"/>
      <c r="E26" s="5"/>
      <c r="F26" s="5"/>
      <c r="G26" s="5"/>
      <c r="H26" s="18"/>
      <c r="I26" s="18"/>
      <c r="J26" s="18"/>
      <c r="K26" s="18"/>
      <c r="L26" s="18"/>
      <c r="M26" s="18"/>
      <c r="N26" s="18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O35"/>
  <sheetViews>
    <sheetView workbookViewId="0">
      <selection activeCell="B14" sqref="B14"/>
    </sheetView>
  </sheetViews>
  <sheetFormatPr defaultRowHeight="12.75" customHeight="1" x14ac:dyDescent="0.2"/>
  <cols>
    <col min="3" max="3" width="9.140625" bestFit="1" customWidth="1"/>
    <col min="4" max="4" width="8.5703125" bestFit="1" customWidth="1"/>
    <col min="5" max="5" width="17.42578125" bestFit="1" customWidth="1"/>
  </cols>
  <sheetData>
    <row r="1" spans="1:15" ht="15.75" x14ac:dyDescent="0.25">
      <c r="A1" s="10"/>
      <c r="B1" s="16" t="s">
        <v>512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2.75" customHeight="1" x14ac:dyDescent="0.2">
      <c r="A2" s="12">
        <v>1</v>
      </c>
      <c r="B2" t="s">
        <v>259</v>
      </c>
      <c r="C2" t="s">
        <v>38</v>
      </c>
      <c r="D2" t="s">
        <v>75</v>
      </c>
      <c r="E2" t="s">
        <v>8</v>
      </c>
      <c r="F2">
        <v>1976</v>
      </c>
      <c r="G2" t="s">
        <v>45</v>
      </c>
      <c r="H2">
        <v>1</v>
      </c>
      <c r="I2">
        <v>1</v>
      </c>
      <c r="J2">
        <v>1</v>
      </c>
      <c r="K2" t="s">
        <v>260</v>
      </c>
      <c r="L2" t="s">
        <v>775</v>
      </c>
      <c r="M2" s="202"/>
      <c r="N2" s="202"/>
    </row>
    <row r="3" spans="1:15" ht="12.75" customHeight="1" x14ac:dyDescent="0.2">
      <c r="A3" s="12">
        <v>2</v>
      </c>
      <c r="B3" t="s">
        <v>261</v>
      </c>
      <c r="C3" t="s">
        <v>89</v>
      </c>
      <c r="D3" t="s">
        <v>90</v>
      </c>
      <c r="E3" t="s">
        <v>118</v>
      </c>
      <c r="F3">
        <v>1964</v>
      </c>
      <c r="G3">
        <v>3</v>
      </c>
      <c r="H3">
        <v>3</v>
      </c>
      <c r="I3">
        <v>2</v>
      </c>
      <c r="J3" t="s">
        <v>40</v>
      </c>
      <c r="K3" t="s">
        <v>376</v>
      </c>
      <c r="L3" t="s">
        <v>630</v>
      </c>
      <c r="M3" s="202"/>
      <c r="N3" s="202"/>
    </row>
    <row r="4" spans="1:15" ht="12.75" customHeight="1" x14ac:dyDescent="0.2">
      <c r="A4" s="12">
        <v>3</v>
      </c>
      <c r="B4" t="s">
        <v>263</v>
      </c>
      <c r="C4" t="s">
        <v>51</v>
      </c>
      <c r="D4" t="s">
        <v>76</v>
      </c>
      <c r="E4" t="s">
        <v>11</v>
      </c>
      <c r="F4">
        <v>1958</v>
      </c>
      <c r="G4">
        <v>2</v>
      </c>
      <c r="H4">
        <v>2</v>
      </c>
      <c r="I4">
        <v>5</v>
      </c>
      <c r="J4" t="s">
        <v>30</v>
      </c>
      <c r="K4" t="s">
        <v>268</v>
      </c>
      <c r="L4" t="s">
        <v>287</v>
      </c>
      <c r="M4" s="202"/>
      <c r="N4" s="202"/>
    </row>
    <row r="5" spans="1:15" ht="12.75" customHeight="1" x14ac:dyDescent="0.2">
      <c r="A5" s="12">
        <v>4</v>
      </c>
      <c r="B5" t="s">
        <v>265</v>
      </c>
      <c r="C5" t="s">
        <v>123</v>
      </c>
      <c r="D5" t="s">
        <v>124</v>
      </c>
      <c r="E5" t="s">
        <v>125</v>
      </c>
      <c r="F5">
        <v>1972</v>
      </c>
      <c r="G5">
        <v>8</v>
      </c>
      <c r="H5" t="s">
        <v>31</v>
      </c>
      <c r="I5">
        <v>3</v>
      </c>
      <c r="J5">
        <v>3</v>
      </c>
      <c r="K5" t="s">
        <v>360</v>
      </c>
      <c r="L5" t="s">
        <v>391</v>
      </c>
      <c r="M5" s="202"/>
      <c r="N5" s="202"/>
    </row>
    <row r="6" spans="1:15" ht="12.75" customHeight="1" x14ac:dyDescent="0.2">
      <c r="A6" s="12">
        <v>5</v>
      </c>
      <c r="B6" t="s">
        <v>272</v>
      </c>
      <c r="C6" t="s">
        <v>50</v>
      </c>
      <c r="D6" t="s">
        <v>74</v>
      </c>
      <c r="E6" t="s">
        <v>18</v>
      </c>
      <c r="F6">
        <v>1944</v>
      </c>
      <c r="G6" t="s">
        <v>57</v>
      </c>
      <c r="H6">
        <v>5</v>
      </c>
      <c r="I6">
        <v>4</v>
      </c>
      <c r="J6">
        <v>6</v>
      </c>
      <c r="K6" t="s">
        <v>322</v>
      </c>
      <c r="L6" t="s">
        <v>776</v>
      </c>
      <c r="M6" s="202"/>
      <c r="N6" s="202"/>
    </row>
    <row r="7" spans="1:15" ht="12.75" customHeight="1" x14ac:dyDescent="0.2">
      <c r="A7" s="12">
        <v>6</v>
      </c>
      <c r="B7" t="s">
        <v>274</v>
      </c>
      <c r="C7" t="s">
        <v>39</v>
      </c>
      <c r="D7" t="s">
        <v>87</v>
      </c>
      <c r="E7" t="s">
        <v>88</v>
      </c>
      <c r="F7">
        <v>1964</v>
      </c>
      <c r="G7">
        <v>4</v>
      </c>
      <c r="H7" t="s">
        <v>30</v>
      </c>
      <c r="I7">
        <v>7</v>
      </c>
      <c r="J7">
        <v>5</v>
      </c>
      <c r="K7" t="s">
        <v>282</v>
      </c>
      <c r="L7" t="s">
        <v>298</v>
      </c>
      <c r="M7" s="202"/>
      <c r="N7" s="202"/>
    </row>
    <row r="8" spans="1:15" ht="12.75" customHeight="1" x14ac:dyDescent="0.2">
      <c r="A8" s="12">
        <v>7</v>
      </c>
      <c r="B8" t="s">
        <v>276</v>
      </c>
      <c r="C8" t="s">
        <v>120</v>
      </c>
      <c r="D8" t="s">
        <v>121</v>
      </c>
      <c r="E8" t="s">
        <v>122</v>
      </c>
      <c r="F8">
        <v>1972</v>
      </c>
      <c r="G8">
        <v>7</v>
      </c>
      <c r="H8">
        <v>4</v>
      </c>
      <c r="I8" t="s">
        <v>24</v>
      </c>
      <c r="J8">
        <v>7</v>
      </c>
      <c r="K8" t="s">
        <v>367</v>
      </c>
      <c r="L8" t="s">
        <v>777</v>
      </c>
      <c r="M8" s="202"/>
      <c r="N8" s="202"/>
    </row>
    <row r="9" spans="1:15" ht="12.75" customHeight="1" x14ac:dyDescent="0.2">
      <c r="A9" s="12">
        <v>8</v>
      </c>
      <c r="B9" t="s">
        <v>278</v>
      </c>
      <c r="C9" t="s">
        <v>26</v>
      </c>
      <c r="D9" t="s">
        <v>77</v>
      </c>
      <c r="E9" t="s">
        <v>17</v>
      </c>
      <c r="F9">
        <v>1974</v>
      </c>
      <c r="G9" t="s">
        <v>28</v>
      </c>
      <c r="H9">
        <v>7</v>
      </c>
      <c r="I9">
        <v>9</v>
      </c>
      <c r="J9">
        <v>2</v>
      </c>
      <c r="K9" t="s">
        <v>367</v>
      </c>
      <c r="L9" t="s">
        <v>395</v>
      </c>
      <c r="M9" s="202"/>
      <c r="N9" s="202"/>
    </row>
    <row r="10" spans="1:15" ht="12.75" customHeight="1" x14ac:dyDescent="0.2">
      <c r="A10" s="12">
        <v>9</v>
      </c>
      <c r="B10" t="s">
        <v>294</v>
      </c>
      <c r="C10" t="s">
        <v>23</v>
      </c>
      <c r="D10" t="s">
        <v>73</v>
      </c>
      <c r="E10" t="s">
        <v>16</v>
      </c>
      <c r="F10">
        <v>1964</v>
      </c>
      <c r="G10">
        <v>5</v>
      </c>
      <c r="H10">
        <v>6</v>
      </c>
      <c r="I10" t="s">
        <v>31</v>
      </c>
      <c r="J10">
        <v>10</v>
      </c>
      <c r="K10" t="s">
        <v>266</v>
      </c>
      <c r="L10" t="s">
        <v>309</v>
      </c>
      <c r="M10" s="202"/>
      <c r="N10" s="202"/>
    </row>
    <row r="11" spans="1:15" ht="12.75" customHeight="1" x14ac:dyDescent="0.2">
      <c r="A11" s="12">
        <v>10</v>
      </c>
      <c r="B11" t="s">
        <v>296</v>
      </c>
      <c r="C11" t="s">
        <v>778</v>
      </c>
      <c r="D11" t="s">
        <v>70</v>
      </c>
      <c r="E11" t="s">
        <v>168</v>
      </c>
      <c r="F11">
        <v>1967</v>
      </c>
      <c r="G11" t="s">
        <v>30</v>
      </c>
      <c r="H11">
        <v>8</v>
      </c>
      <c r="I11">
        <v>6</v>
      </c>
      <c r="J11">
        <v>8</v>
      </c>
      <c r="K11" t="s">
        <v>368</v>
      </c>
      <c r="L11" t="s">
        <v>640</v>
      </c>
      <c r="M11" s="202"/>
      <c r="N11" s="202"/>
    </row>
    <row r="12" spans="1:15" ht="12.75" customHeight="1" x14ac:dyDescent="0.2">
      <c r="A12" s="12">
        <v>11</v>
      </c>
      <c r="B12" t="s">
        <v>299</v>
      </c>
      <c r="C12" t="s">
        <v>779</v>
      </c>
      <c r="D12" t="s">
        <v>72</v>
      </c>
      <c r="E12" t="s">
        <v>136</v>
      </c>
      <c r="F12">
        <v>1960</v>
      </c>
      <c r="G12">
        <v>10</v>
      </c>
      <c r="H12" t="s">
        <v>28</v>
      </c>
      <c r="I12">
        <v>11</v>
      </c>
      <c r="J12">
        <v>11</v>
      </c>
      <c r="K12" t="s">
        <v>373</v>
      </c>
      <c r="L12" t="s">
        <v>780</v>
      </c>
      <c r="M12" s="202"/>
      <c r="N12" s="202"/>
    </row>
    <row r="13" spans="1:15" ht="12.75" customHeight="1" x14ac:dyDescent="0.2">
      <c r="A13" s="12">
        <v>12</v>
      </c>
      <c r="B13" t="s">
        <v>301</v>
      </c>
      <c r="C13" t="s">
        <v>34</v>
      </c>
      <c r="D13" t="s">
        <v>65</v>
      </c>
      <c r="E13" t="s">
        <v>66</v>
      </c>
      <c r="F13">
        <v>1944</v>
      </c>
      <c r="G13">
        <v>12</v>
      </c>
      <c r="H13">
        <v>12</v>
      </c>
      <c r="I13" t="s">
        <v>47</v>
      </c>
      <c r="J13" t="s">
        <v>36</v>
      </c>
      <c r="K13" t="s">
        <v>781</v>
      </c>
      <c r="L13" t="s">
        <v>320</v>
      </c>
      <c r="M13" s="202"/>
      <c r="N13" s="202"/>
    </row>
    <row r="14" spans="1:15" ht="12.75" customHeight="1" x14ac:dyDescent="0.2">
      <c r="A14" s="12"/>
      <c r="I14" s="202"/>
      <c r="J14" s="202"/>
      <c r="K14" s="202"/>
      <c r="L14" s="202"/>
      <c r="M14" s="202"/>
      <c r="N14" s="202"/>
    </row>
    <row r="15" spans="1:15" ht="12.75" customHeight="1" x14ac:dyDescent="0.2">
      <c r="A15" s="12"/>
      <c r="I15" s="202"/>
      <c r="J15" s="202"/>
      <c r="K15" s="202"/>
      <c r="L15" s="202"/>
      <c r="M15" s="202"/>
      <c r="N15" s="202"/>
    </row>
    <row r="16" spans="1:15" ht="12.75" customHeight="1" x14ac:dyDescent="0.2">
      <c r="A16" s="12"/>
      <c r="I16" s="202"/>
      <c r="J16" s="202"/>
      <c r="K16" s="202"/>
      <c r="L16" s="202"/>
      <c r="M16" s="202"/>
      <c r="N16" s="202"/>
    </row>
    <row r="17" spans="1:15" ht="12.75" customHeight="1" x14ac:dyDescent="0.2">
      <c r="A17" s="12"/>
      <c r="I17" s="202"/>
      <c r="J17" s="202"/>
      <c r="K17" s="202"/>
      <c r="L17" s="202"/>
      <c r="M17" s="202"/>
      <c r="N17" s="202"/>
    </row>
    <row r="18" spans="1:15" ht="12.75" customHeight="1" x14ac:dyDescent="0.2">
      <c r="A18" s="12"/>
      <c r="I18" s="202"/>
      <c r="J18" s="202"/>
      <c r="K18" s="202"/>
      <c r="L18" s="202"/>
      <c r="M18" s="202"/>
      <c r="N18" s="202"/>
    </row>
    <row r="19" spans="1:15" ht="12.75" customHeight="1" x14ac:dyDescent="0.2">
      <c r="A19" s="12"/>
      <c r="I19" s="202"/>
      <c r="J19" s="202"/>
      <c r="K19" s="202"/>
      <c r="L19" s="202"/>
      <c r="M19" s="202"/>
      <c r="N19" s="202"/>
    </row>
    <row r="20" spans="1:15" ht="12.75" customHeight="1" x14ac:dyDescent="0.2">
      <c r="A20" s="12"/>
      <c r="I20" s="202"/>
      <c r="J20" s="202"/>
      <c r="K20" s="202"/>
      <c r="L20" s="202"/>
      <c r="M20" s="202"/>
      <c r="N20" s="202"/>
    </row>
    <row r="21" spans="1:15" ht="12.75" customHeight="1" x14ac:dyDescent="0.2">
      <c r="A21" s="12"/>
      <c r="I21" s="202"/>
      <c r="J21" s="202"/>
      <c r="K21" s="202"/>
      <c r="L21" s="202"/>
      <c r="M21" s="202"/>
      <c r="N21" s="202"/>
    </row>
    <row r="22" spans="1:15" ht="12.75" customHeight="1" x14ac:dyDescent="0.2">
      <c r="I22" s="202"/>
      <c r="J22" s="202"/>
      <c r="K22" s="202"/>
      <c r="L22" s="202"/>
      <c r="M22" s="202"/>
      <c r="N22" s="202"/>
    </row>
    <row r="23" spans="1:15" ht="12.75" customHeight="1" x14ac:dyDescent="0.2">
      <c r="A23" s="12"/>
      <c r="I23" s="202"/>
      <c r="J23" s="202"/>
      <c r="K23" s="202"/>
      <c r="L23" s="202"/>
      <c r="M23" s="202"/>
      <c r="N23" s="202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8"/>
      <c r="C26" s="18"/>
      <c r="D26" s="18"/>
      <c r="E26" s="5"/>
      <c r="F26" s="5"/>
      <c r="G26" s="5"/>
      <c r="H26" s="18"/>
      <c r="I26" s="18"/>
      <c r="J26" s="18"/>
      <c r="K26" s="18"/>
      <c r="L26" s="18"/>
      <c r="M26" s="18"/>
      <c r="N26" s="18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sortState ref="B2:P23">
    <sortCondition ref="B2:B23"/>
  </sortState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C149"/>
  <sheetViews>
    <sheetView topLeftCell="A58" workbookViewId="0">
      <selection activeCell="B88" sqref="B88"/>
    </sheetView>
  </sheetViews>
  <sheetFormatPr defaultRowHeight="12.75" x14ac:dyDescent="0.2"/>
  <cols>
    <col min="1" max="1" width="5" bestFit="1" customWidth="1"/>
    <col min="2" max="2" width="18.7109375" bestFit="1" customWidth="1"/>
    <col min="3" max="3" width="16.28515625" bestFit="1" customWidth="1"/>
  </cols>
  <sheetData>
    <row r="1" spans="1:3" x14ac:dyDescent="0.2">
      <c r="A1" s="144">
        <v>4</v>
      </c>
      <c r="B1" s="144" t="s">
        <v>507</v>
      </c>
      <c r="C1" t="s">
        <v>221</v>
      </c>
    </row>
    <row r="2" spans="1:3" x14ac:dyDescent="0.2">
      <c r="A2" s="144">
        <v>5</v>
      </c>
      <c r="B2" s="144" t="s">
        <v>92</v>
      </c>
      <c r="C2" t="s">
        <v>221</v>
      </c>
    </row>
    <row r="3" spans="1:3" x14ac:dyDescent="0.2">
      <c r="A3" s="144">
        <v>7</v>
      </c>
      <c r="B3" s="144" t="s">
        <v>130</v>
      </c>
      <c r="C3" t="s">
        <v>221</v>
      </c>
    </row>
    <row r="4" spans="1:3" x14ac:dyDescent="0.2">
      <c r="A4" s="144">
        <v>8</v>
      </c>
      <c r="B4" s="144" t="s">
        <v>15</v>
      </c>
      <c r="C4" t="s">
        <v>221</v>
      </c>
    </row>
    <row r="5" spans="1:3" x14ac:dyDescent="0.2">
      <c r="A5" s="146">
        <v>10</v>
      </c>
      <c r="B5" s="144" t="s">
        <v>132</v>
      </c>
      <c r="C5" t="s">
        <v>221</v>
      </c>
    </row>
    <row r="6" spans="1:3" x14ac:dyDescent="0.2">
      <c r="A6" s="144">
        <v>11</v>
      </c>
      <c r="B6" s="144" t="s">
        <v>747</v>
      </c>
      <c r="C6" t="s">
        <v>221</v>
      </c>
    </row>
    <row r="7" spans="1:3" x14ac:dyDescent="0.2">
      <c r="A7" s="144">
        <v>15</v>
      </c>
      <c r="B7" s="144" t="s">
        <v>86</v>
      </c>
      <c r="C7" t="s">
        <v>221</v>
      </c>
    </row>
    <row r="8" spans="1:3" x14ac:dyDescent="0.2">
      <c r="A8" s="146">
        <v>16</v>
      </c>
      <c r="B8" s="146" t="s">
        <v>748</v>
      </c>
      <c r="C8" t="s">
        <v>221</v>
      </c>
    </row>
    <row r="9" spans="1:3" x14ac:dyDescent="0.2">
      <c r="A9" s="144">
        <v>17</v>
      </c>
      <c r="B9" s="144" t="s">
        <v>134</v>
      </c>
      <c r="C9" t="s">
        <v>221</v>
      </c>
    </row>
    <row r="10" spans="1:3" x14ac:dyDescent="0.2">
      <c r="A10" s="144">
        <v>19</v>
      </c>
      <c r="B10" s="144" t="s">
        <v>16</v>
      </c>
      <c r="C10" t="s">
        <v>221</v>
      </c>
    </row>
    <row r="11" spans="1:3" x14ac:dyDescent="0.2">
      <c r="A11" s="144">
        <v>21</v>
      </c>
      <c r="B11" s="144" t="s">
        <v>118</v>
      </c>
      <c r="C11" t="s">
        <v>221</v>
      </c>
    </row>
    <row r="12" spans="1:3" x14ac:dyDescent="0.2">
      <c r="A12" s="146">
        <v>22</v>
      </c>
      <c r="B12" s="146" t="s">
        <v>88</v>
      </c>
      <c r="C12" t="s">
        <v>221</v>
      </c>
    </row>
    <row r="13" spans="1:3" x14ac:dyDescent="0.2">
      <c r="A13" s="146">
        <v>24</v>
      </c>
      <c r="B13" s="146" t="s">
        <v>122</v>
      </c>
      <c r="C13" t="s">
        <v>221</v>
      </c>
    </row>
    <row r="14" spans="1:3" x14ac:dyDescent="0.2">
      <c r="A14" s="144">
        <v>25</v>
      </c>
      <c r="B14" s="144" t="s">
        <v>136</v>
      </c>
      <c r="C14" t="s">
        <v>221</v>
      </c>
    </row>
    <row r="15" spans="1:3" x14ac:dyDescent="0.2">
      <c r="A15" s="146">
        <v>26</v>
      </c>
      <c r="B15" s="146" t="s">
        <v>13</v>
      </c>
      <c r="C15" t="s">
        <v>234</v>
      </c>
    </row>
    <row r="16" spans="1:3" x14ac:dyDescent="0.2">
      <c r="A16" s="144">
        <v>31</v>
      </c>
      <c r="B16" s="144" t="s">
        <v>9</v>
      </c>
      <c r="C16" t="s">
        <v>221</v>
      </c>
    </row>
    <row r="17" spans="1:3" x14ac:dyDescent="0.2">
      <c r="A17" s="144">
        <v>34</v>
      </c>
      <c r="B17" s="144" t="s">
        <v>141</v>
      </c>
      <c r="C17" t="s">
        <v>221</v>
      </c>
    </row>
    <row r="18" spans="1:3" x14ac:dyDescent="0.2">
      <c r="A18" s="144">
        <v>35</v>
      </c>
      <c r="B18" s="144" t="s">
        <v>142</v>
      </c>
      <c r="C18" t="s">
        <v>221</v>
      </c>
    </row>
    <row r="19" spans="1:3" x14ac:dyDescent="0.2">
      <c r="A19" s="146">
        <v>37</v>
      </c>
      <c r="B19" s="146" t="s">
        <v>193</v>
      </c>
      <c r="C19" t="s">
        <v>221</v>
      </c>
    </row>
    <row r="20" spans="1:3" x14ac:dyDescent="0.2">
      <c r="A20" s="144">
        <v>39</v>
      </c>
      <c r="B20" s="146" t="s">
        <v>192</v>
      </c>
      <c r="C20" t="s">
        <v>221</v>
      </c>
    </row>
    <row r="21" spans="1:3" x14ac:dyDescent="0.2">
      <c r="A21" s="144">
        <v>40</v>
      </c>
      <c r="B21" s="146" t="s">
        <v>146</v>
      </c>
      <c r="C21" t="s">
        <v>221</v>
      </c>
    </row>
    <row r="22" spans="1:3" x14ac:dyDescent="0.2">
      <c r="A22" s="146">
        <v>41</v>
      </c>
      <c r="B22" s="146" t="s">
        <v>148</v>
      </c>
      <c r="C22" t="s">
        <v>221</v>
      </c>
    </row>
    <row r="23" spans="1:3" x14ac:dyDescent="0.2">
      <c r="A23" s="144">
        <v>45</v>
      </c>
      <c r="B23" s="144" t="s">
        <v>11</v>
      </c>
      <c r="C23" t="s">
        <v>221</v>
      </c>
    </row>
    <row r="24" spans="1:3" x14ac:dyDescent="0.2">
      <c r="A24" s="144">
        <v>48</v>
      </c>
      <c r="B24" s="144" t="s">
        <v>151</v>
      </c>
      <c r="C24" t="s">
        <v>221</v>
      </c>
    </row>
    <row r="25" spans="1:3" x14ac:dyDescent="0.2">
      <c r="A25" s="144">
        <v>49</v>
      </c>
      <c r="B25" s="144" t="s">
        <v>152</v>
      </c>
      <c r="C25" t="s">
        <v>221</v>
      </c>
    </row>
    <row r="26" spans="1:3" x14ac:dyDescent="0.2">
      <c r="A26" s="144">
        <v>50</v>
      </c>
      <c r="B26" s="144" t="s">
        <v>189</v>
      </c>
      <c r="C26" t="s">
        <v>221</v>
      </c>
    </row>
    <row r="27" spans="1:3" x14ac:dyDescent="0.2">
      <c r="A27" s="144">
        <v>51</v>
      </c>
      <c r="B27" s="144" t="s">
        <v>749</v>
      </c>
      <c r="C27" t="s">
        <v>221</v>
      </c>
    </row>
    <row r="28" spans="1:3" x14ac:dyDescent="0.2">
      <c r="A28" s="146">
        <v>53</v>
      </c>
      <c r="B28" s="146" t="s">
        <v>10</v>
      </c>
      <c r="C28" t="s">
        <v>221</v>
      </c>
    </row>
    <row r="29" spans="1:3" x14ac:dyDescent="0.2">
      <c r="A29" s="144">
        <v>58</v>
      </c>
      <c r="B29" s="144" t="s">
        <v>438</v>
      </c>
      <c r="C29" t="s">
        <v>234</v>
      </c>
    </row>
    <row r="30" spans="1:3" x14ac:dyDescent="0.2">
      <c r="A30" s="144">
        <v>61</v>
      </c>
      <c r="B30" s="144" t="s">
        <v>18</v>
      </c>
      <c r="C30" t="s">
        <v>221</v>
      </c>
    </row>
    <row r="31" spans="1:3" x14ac:dyDescent="0.2">
      <c r="A31" s="144">
        <v>63</v>
      </c>
      <c r="B31" s="144" t="s">
        <v>441</v>
      </c>
      <c r="C31" t="s">
        <v>221</v>
      </c>
    </row>
    <row r="32" spans="1:3" x14ac:dyDescent="0.2">
      <c r="A32" s="146">
        <v>71</v>
      </c>
      <c r="B32" s="146" t="s">
        <v>506</v>
      </c>
      <c r="C32" t="s">
        <v>234</v>
      </c>
    </row>
    <row r="33" spans="1:3" x14ac:dyDescent="0.2">
      <c r="A33" s="144">
        <v>73</v>
      </c>
      <c r="B33" s="144" t="s">
        <v>157</v>
      </c>
      <c r="C33" t="s">
        <v>221</v>
      </c>
    </row>
    <row r="34" spans="1:3" x14ac:dyDescent="0.2">
      <c r="A34" s="146">
        <v>74</v>
      </c>
      <c r="B34" s="146" t="s">
        <v>750</v>
      </c>
      <c r="C34" t="s">
        <v>234</v>
      </c>
    </row>
    <row r="35" spans="1:3" x14ac:dyDescent="0.2">
      <c r="A35" s="144">
        <v>76</v>
      </c>
      <c r="B35" s="144" t="s">
        <v>158</v>
      </c>
      <c r="C35" t="s">
        <v>221</v>
      </c>
    </row>
    <row r="36" spans="1:3" x14ac:dyDescent="0.2">
      <c r="A36" s="144">
        <v>77</v>
      </c>
      <c r="B36" s="144" t="s">
        <v>159</v>
      </c>
      <c r="C36" t="s">
        <v>234</v>
      </c>
    </row>
    <row r="37" spans="1:3" x14ac:dyDescent="0.2">
      <c r="A37" s="144">
        <v>79</v>
      </c>
      <c r="B37" s="144" t="s">
        <v>125</v>
      </c>
      <c r="C37" t="s">
        <v>221</v>
      </c>
    </row>
    <row r="38" spans="1:3" x14ac:dyDescent="0.2">
      <c r="A38" s="144">
        <v>80</v>
      </c>
      <c r="B38" s="144" t="s">
        <v>449</v>
      </c>
      <c r="C38" t="s">
        <v>234</v>
      </c>
    </row>
    <row r="39" spans="1:3" x14ac:dyDescent="0.2">
      <c r="A39" s="144">
        <v>81</v>
      </c>
      <c r="B39" s="144" t="s">
        <v>125</v>
      </c>
      <c r="C39" t="s">
        <v>221</v>
      </c>
    </row>
    <row r="40" spans="1:3" x14ac:dyDescent="0.2">
      <c r="A40" s="144">
        <v>82</v>
      </c>
      <c r="B40" s="144" t="s">
        <v>751</v>
      </c>
      <c r="C40" t="s">
        <v>221</v>
      </c>
    </row>
    <row r="41" spans="1:3" x14ac:dyDescent="0.2">
      <c r="A41" s="144">
        <v>85</v>
      </c>
      <c r="B41" s="144" t="s">
        <v>451</v>
      </c>
      <c r="C41" t="s">
        <v>221</v>
      </c>
    </row>
    <row r="42" spans="1:3" x14ac:dyDescent="0.2">
      <c r="A42" s="144">
        <v>86</v>
      </c>
      <c r="B42" s="144" t="s">
        <v>19</v>
      </c>
      <c r="C42" t="s">
        <v>221</v>
      </c>
    </row>
    <row r="43" spans="1:3" x14ac:dyDescent="0.2">
      <c r="A43" s="144">
        <v>87</v>
      </c>
      <c r="B43" s="144" t="s">
        <v>764</v>
      </c>
      <c r="C43" t="s">
        <v>234</v>
      </c>
    </row>
    <row r="44" spans="1:3" x14ac:dyDescent="0.2">
      <c r="A44" s="144">
        <v>88</v>
      </c>
      <c r="B44" s="144" t="s">
        <v>452</v>
      </c>
      <c r="C44" t="s">
        <v>234</v>
      </c>
    </row>
    <row r="45" spans="1:3" x14ac:dyDescent="0.2">
      <c r="A45" s="144">
        <v>89</v>
      </c>
      <c r="B45" s="144" t="s">
        <v>453</v>
      </c>
      <c r="C45" t="s">
        <v>234</v>
      </c>
    </row>
    <row r="46" spans="1:3" x14ac:dyDescent="0.2">
      <c r="A46" s="144">
        <v>90</v>
      </c>
      <c r="B46" s="144" t="s">
        <v>765</v>
      </c>
      <c r="C46" t="s">
        <v>234</v>
      </c>
    </row>
    <row r="47" spans="1:3" x14ac:dyDescent="0.2">
      <c r="A47" s="144">
        <v>91</v>
      </c>
      <c r="B47" s="144" t="s">
        <v>766</v>
      </c>
      <c r="C47" t="s">
        <v>234</v>
      </c>
    </row>
    <row r="48" spans="1:3" x14ac:dyDescent="0.2">
      <c r="A48" s="200">
        <v>93</v>
      </c>
      <c r="B48" s="200" t="s">
        <v>752</v>
      </c>
      <c r="C48" t="s">
        <v>221</v>
      </c>
    </row>
    <row r="49" spans="1:3" x14ac:dyDescent="0.2">
      <c r="A49" s="144">
        <v>95</v>
      </c>
      <c r="B49" s="144" t="s">
        <v>753</v>
      </c>
      <c r="C49" t="s">
        <v>221</v>
      </c>
    </row>
    <row r="50" spans="1:3" x14ac:dyDescent="0.2">
      <c r="A50" s="144">
        <v>98</v>
      </c>
      <c r="B50" s="144" t="s">
        <v>754</v>
      </c>
      <c r="C50" t="s">
        <v>234</v>
      </c>
    </row>
    <row r="51" spans="1:3" x14ac:dyDescent="0.2">
      <c r="A51" s="144">
        <v>99</v>
      </c>
      <c r="B51" s="144" t="s">
        <v>458</v>
      </c>
      <c r="C51" t="s">
        <v>221</v>
      </c>
    </row>
    <row r="52" spans="1:3" x14ac:dyDescent="0.2">
      <c r="A52" s="144">
        <v>101</v>
      </c>
      <c r="B52" s="144" t="s">
        <v>163</v>
      </c>
      <c r="C52" t="s">
        <v>221</v>
      </c>
    </row>
    <row r="53" spans="1:3" x14ac:dyDescent="0.2">
      <c r="A53" s="144">
        <v>110</v>
      </c>
      <c r="B53" s="144" t="s">
        <v>8</v>
      </c>
      <c r="C53" t="s">
        <v>221</v>
      </c>
    </row>
    <row r="54" spans="1:3" x14ac:dyDescent="0.2">
      <c r="A54" s="144">
        <v>113</v>
      </c>
      <c r="B54" s="144" t="s">
        <v>17</v>
      </c>
      <c r="C54" t="s">
        <v>221</v>
      </c>
    </row>
    <row r="55" spans="1:3" x14ac:dyDescent="0.2">
      <c r="A55" s="144">
        <v>116</v>
      </c>
      <c r="B55" s="144" t="s">
        <v>166</v>
      </c>
      <c r="C55" t="s">
        <v>221</v>
      </c>
    </row>
    <row r="56" spans="1:3" x14ac:dyDescent="0.2">
      <c r="A56" s="146">
        <v>119</v>
      </c>
      <c r="B56" s="146" t="s">
        <v>767</v>
      </c>
      <c r="C56" t="s">
        <v>234</v>
      </c>
    </row>
    <row r="57" spans="1:3" x14ac:dyDescent="0.2">
      <c r="A57" s="144">
        <v>125</v>
      </c>
      <c r="B57" s="144" t="s">
        <v>168</v>
      </c>
      <c r="C57" t="s">
        <v>234</v>
      </c>
    </row>
    <row r="58" spans="1:3" x14ac:dyDescent="0.2">
      <c r="A58" s="144">
        <v>138</v>
      </c>
      <c r="B58" s="144" t="s">
        <v>471</v>
      </c>
      <c r="C58" t="s">
        <v>221</v>
      </c>
    </row>
    <row r="59" spans="1:3" x14ac:dyDescent="0.2">
      <c r="A59" s="144">
        <v>141</v>
      </c>
      <c r="B59" s="144" t="s">
        <v>170</v>
      </c>
      <c r="C59" t="s">
        <v>221</v>
      </c>
    </row>
    <row r="60" spans="1:3" x14ac:dyDescent="0.2">
      <c r="A60" s="144">
        <v>147</v>
      </c>
      <c r="B60" s="144" t="s">
        <v>170</v>
      </c>
      <c r="C60" t="s">
        <v>221</v>
      </c>
    </row>
    <row r="61" spans="1:3" x14ac:dyDescent="0.2">
      <c r="A61" s="144">
        <v>173</v>
      </c>
      <c r="B61" s="144" t="s">
        <v>755</v>
      </c>
      <c r="C61" t="s">
        <v>234</v>
      </c>
    </row>
    <row r="62" spans="1:3" x14ac:dyDescent="0.2">
      <c r="A62" s="144">
        <v>178</v>
      </c>
      <c r="B62" s="144" t="s">
        <v>475</v>
      </c>
      <c r="C62" t="s">
        <v>221</v>
      </c>
    </row>
    <row r="63" spans="1:3" x14ac:dyDescent="0.2">
      <c r="A63" s="146">
        <v>195</v>
      </c>
      <c r="B63" s="146" t="s">
        <v>61</v>
      </c>
      <c r="C63" t="s">
        <v>221</v>
      </c>
    </row>
    <row r="64" spans="1:3" x14ac:dyDescent="0.2">
      <c r="A64" s="146">
        <v>211</v>
      </c>
      <c r="B64" s="146" t="s">
        <v>480</v>
      </c>
      <c r="C64" t="s">
        <v>221</v>
      </c>
    </row>
    <row r="65" spans="1:3" x14ac:dyDescent="0.2">
      <c r="A65" s="146">
        <v>251</v>
      </c>
      <c r="B65" s="146" t="s">
        <v>176</v>
      </c>
      <c r="C65" t="s">
        <v>234</v>
      </c>
    </row>
    <row r="66" spans="1:3" x14ac:dyDescent="0.2">
      <c r="A66" s="146">
        <v>289</v>
      </c>
      <c r="B66" s="146" t="s">
        <v>768</v>
      </c>
      <c r="C66" t="s">
        <v>234</v>
      </c>
    </row>
    <row r="67" spans="1:3" x14ac:dyDescent="0.2">
      <c r="A67" s="144">
        <v>333</v>
      </c>
      <c r="B67" s="144" t="s">
        <v>177</v>
      </c>
      <c r="C67" t="s">
        <v>221</v>
      </c>
    </row>
    <row r="68" spans="1:3" x14ac:dyDescent="0.2">
      <c r="A68" s="144">
        <v>338</v>
      </c>
      <c r="B68" s="144" t="s">
        <v>756</v>
      </c>
      <c r="C68" t="s">
        <v>234</v>
      </c>
    </row>
    <row r="69" spans="1:3" x14ac:dyDescent="0.2">
      <c r="A69" s="144">
        <v>714</v>
      </c>
      <c r="B69" s="144" t="s">
        <v>757</v>
      </c>
      <c r="C69" t="s">
        <v>234</v>
      </c>
    </row>
    <row r="70" spans="1:3" x14ac:dyDescent="0.2">
      <c r="A70" s="144">
        <v>741</v>
      </c>
      <c r="B70" s="144" t="s">
        <v>758</v>
      </c>
      <c r="C70" t="s">
        <v>221</v>
      </c>
    </row>
    <row r="71" spans="1:3" x14ac:dyDescent="0.2">
      <c r="A71" s="144">
        <v>742</v>
      </c>
      <c r="B71" s="144" t="s">
        <v>759</v>
      </c>
      <c r="C71" t="s">
        <v>221</v>
      </c>
    </row>
    <row r="72" spans="1:3" x14ac:dyDescent="0.2">
      <c r="A72" s="144">
        <v>744</v>
      </c>
      <c r="B72" s="144" t="s">
        <v>180</v>
      </c>
      <c r="C72" t="s">
        <v>234</v>
      </c>
    </row>
    <row r="73" spans="1:3" x14ac:dyDescent="0.2">
      <c r="A73" s="144">
        <v>747</v>
      </c>
      <c r="B73" s="144" t="s">
        <v>760</v>
      </c>
      <c r="C73" t="s">
        <v>221</v>
      </c>
    </row>
    <row r="74" spans="1:3" x14ac:dyDescent="0.2">
      <c r="A74" s="144">
        <v>777</v>
      </c>
      <c r="B74" s="144" t="s">
        <v>182</v>
      </c>
      <c r="C74" t="s">
        <v>221</v>
      </c>
    </row>
    <row r="75" spans="1:3" x14ac:dyDescent="0.2">
      <c r="A75" s="144">
        <v>781</v>
      </c>
      <c r="B75" s="144" t="s">
        <v>183</v>
      </c>
      <c r="C75" t="s">
        <v>221</v>
      </c>
    </row>
    <row r="76" spans="1:3" x14ac:dyDescent="0.2">
      <c r="A76" s="144">
        <v>783</v>
      </c>
      <c r="B76" s="144" t="s">
        <v>761</v>
      </c>
      <c r="C76" t="s">
        <v>221</v>
      </c>
    </row>
    <row r="77" spans="1:3" x14ac:dyDescent="0.2">
      <c r="A77" s="144">
        <v>784</v>
      </c>
      <c r="B77" s="144" t="s">
        <v>769</v>
      </c>
      <c r="C77" t="s">
        <v>221</v>
      </c>
    </row>
    <row r="78" spans="1:3" x14ac:dyDescent="0.2">
      <c r="A78" s="144">
        <v>785</v>
      </c>
      <c r="B78" s="144" t="s">
        <v>762</v>
      </c>
      <c r="C78" t="s">
        <v>234</v>
      </c>
    </row>
    <row r="79" spans="1:3" x14ac:dyDescent="0.2">
      <c r="A79" s="144">
        <v>786</v>
      </c>
      <c r="B79" s="144" t="s">
        <v>763</v>
      </c>
      <c r="C79" t="s">
        <v>221</v>
      </c>
    </row>
    <row r="80" spans="1:3" x14ac:dyDescent="0.2">
      <c r="A80" s="144">
        <v>787</v>
      </c>
      <c r="B80" s="144" t="s">
        <v>185</v>
      </c>
      <c r="C80" t="s">
        <v>221</v>
      </c>
    </row>
    <row r="81" spans="1:3" x14ac:dyDescent="0.2">
      <c r="A81" s="144">
        <v>788</v>
      </c>
      <c r="B81" s="144" t="s">
        <v>490</v>
      </c>
      <c r="C81" t="s">
        <v>221</v>
      </c>
    </row>
    <row r="82" spans="1:3" x14ac:dyDescent="0.2">
      <c r="A82" s="144">
        <v>789</v>
      </c>
      <c r="B82" s="144" t="s">
        <v>770</v>
      </c>
      <c r="C82" t="s">
        <v>221</v>
      </c>
    </row>
    <row r="83" spans="1:3" x14ac:dyDescent="0.2">
      <c r="A83" s="144">
        <v>814</v>
      </c>
      <c r="B83" s="144" t="s">
        <v>116</v>
      </c>
      <c r="C83" t="s">
        <v>221</v>
      </c>
    </row>
    <row r="84" spans="1:3" x14ac:dyDescent="0.2">
      <c r="A84" s="146">
        <v>1116</v>
      </c>
      <c r="B84" s="146" t="s">
        <v>166</v>
      </c>
      <c r="C84" t="s">
        <v>221</v>
      </c>
    </row>
    <row r="85" spans="1:3" x14ac:dyDescent="0.2">
      <c r="A85" s="146">
        <v>2403</v>
      </c>
      <c r="B85" s="146" t="s">
        <v>188</v>
      </c>
      <c r="C85" t="s">
        <v>221</v>
      </c>
    </row>
    <row r="86" spans="1:3" x14ac:dyDescent="0.2">
      <c r="A86" s="144"/>
      <c r="B86" s="144" t="s">
        <v>771</v>
      </c>
      <c r="C86" t="s">
        <v>234</v>
      </c>
    </row>
    <row r="87" spans="1:3" x14ac:dyDescent="0.2">
      <c r="A87" s="144"/>
      <c r="B87" s="144" t="s">
        <v>772</v>
      </c>
      <c r="C87" t="s">
        <v>234</v>
      </c>
    </row>
    <row r="88" spans="1:3" x14ac:dyDescent="0.2">
      <c r="A88" s="144"/>
      <c r="B88" s="203" t="s">
        <v>160</v>
      </c>
      <c r="C88" t="s">
        <v>221</v>
      </c>
    </row>
    <row r="89" spans="1:3" x14ac:dyDescent="0.2">
      <c r="A89" s="144"/>
    </row>
    <row r="90" spans="1:3" x14ac:dyDescent="0.2">
      <c r="A90" s="146"/>
    </row>
    <row r="91" spans="1:3" x14ac:dyDescent="0.2">
      <c r="A91" s="146"/>
    </row>
    <row r="92" spans="1:3" x14ac:dyDescent="0.2">
      <c r="A92" s="146"/>
    </row>
    <row r="93" spans="1:3" x14ac:dyDescent="0.2">
      <c r="A93" s="144"/>
    </row>
    <row r="94" spans="1:3" x14ac:dyDescent="0.2">
      <c r="A94" s="146"/>
    </row>
    <row r="95" spans="1:3" x14ac:dyDescent="0.2">
      <c r="A95" s="146"/>
    </row>
    <row r="96" spans="1:3" x14ac:dyDescent="0.2">
      <c r="A96" s="144"/>
    </row>
    <row r="97" spans="1:1" x14ac:dyDescent="0.2">
      <c r="A97" s="144"/>
    </row>
    <row r="98" spans="1:1" x14ac:dyDescent="0.2">
      <c r="A98" s="146"/>
    </row>
    <row r="99" spans="1:1" x14ac:dyDescent="0.2">
      <c r="A99" s="144"/>
    </row>
    <row r="100" spans="1:1" x14ac:dyDescent="0.2">
      <c r="A100" s="144"/>
    </row>
    <row r="101" spans="1:1" x14ac:dyDescent="0.2">
      <c r="A101" s="144"/>
    </row>
    <row r="102" spans="1:1" x14ac:dyDescent="0.2">
      <c r="A102" s="144"/>
    </row>
    <row r="103" spans="1:1" x14ac:dyDescent="0.2">
      <c r="A103" s="144"/>
    </row>
    <row r="104" spans="1:1" x14ac:dyDescent="0.2">
      <c r="A104" s="144"/>
    </row>
    <row r="105" spans="1:1" x14ac:dyDescent="0.2">
      <c r="A105" s="144"/>
    </row>
    <row r="106" spans="1:1" x14ac:dyDescent="0.2">
      <c r="A106" s="144"/>
    </row>
    <row r="107" spans="1:1" x14ac:dyDescent="0.2">
      <c r="A107" s="144"/>
    </row>
    <row r="108" spans="1:1" x14ac:dyDescent="0.2">
      <c r="A108" s="144"/>
    </row>
    <row r="109" spans="1:1" x14ac:dyDescent="0.2">
      <c r="A109" s="144"/>
    </row>
    <row r="110" spans="1:1" x14ac:dyDescent="0.2">
      <c r="A110" s="144"/>
    </row>
    <row r="111" spans="1:1" x14ac:dyDescent="0.2">
      <c r="A111" s="144"/>
    </row>
    <row r="112" spans="1:1" x14ac:dyDescent="0.2">
      <c r="A112" s="146"/>
    </row>
    <row r="113" spans="1:1" x14ac:dyDescent="0.2">
      <c r="A113" s="146"/>
    </row>
    <row r="114" spans="1:1" x14ac:dyDescent="0.2">
      <c r="A114" s="146"/>
    </row>
    <row r="115" spans="1:1" x14ac:dyDescent="0.2">
      <c r="A115" s="144"/>
    </row>
    <row r="116" spans="1:1" x14ac:dyDescent="0.2">
      <c r="A116" s="146"/>
    </row>
    <row r="117" spans="1:1" x14ac:dyDescent="0.2">
      <c r="A117" s="146"/>
    </row>
    <row r="118" spans="1:1" x14ac:dyDescent="0.2">
      <c r="A118" s="146"/>
    </row>
    <row r="119" spans="1:1" x14ac:dyDescent="0.2">
      <c r="A119" s="146"/>
    </row>
    <row r="120" spans="1:1" x14ac:dyDescent="0.2">
      <c r="A120" s="146"/>
    </row>
    <row r="121" spans="1:1" x14ac:dyDescent="0.2">
      <c r="A121" s="146"/>
    </row>
    <row r="122" spans="1:1" x14ac:dyDescent="0.2">
      <c r="A122" s="144"/>
    </row>
    <row r="123" spans="1:1" x14ac:dyDescent="0.2">
      <c r="A123" s="144"/>
    </row>
    <row r="124" spans="1:1" x14ac:dyDescent="0.2">
      <c r="A124" s="144"/>
    </row>
    <row r="125" spans="1:1" x14ac:dyDescent="0.2">
      <c r="A125" s="144"/>
    </row>
    <row r="126" spans="1:1" x14ac:dyDescent="0.2">
      <c r="A126" s="144"/>
    </row>
    <row r="127" spans="1:1" x14ac:dyDescent="0.2">
      <c r="A127" s="144"/>
    </row>
    <row r="128" spans="1:1" x14ac:dyDescent="0.2">
      <c r="A128" s="144"/>
    </row>
    <row r="129" spans="1:1" x14ac:dyDescent="0.2">
      <c r="A129" s="144"/>
    </row>
    <row r="130" spans="1:1" x14ac:dyDescent="0.2">
      <c r="A130" s="144"/>
    </row>
    <row r="131" spans="1:1" x14ac:dyDescent="0.2">
      <c r="A131" s="144"/>
    </row>
    <row r="132" spans="1:1" x14ac:dyDescent="0.2">
      <c r="A132" s="144"/>
    </row>
    <row r="133" spans="1:1" x14ac:dyDescent="0.2">
      <c r="A133" s="144"/>
    </row>
    <row r="134" spans="1:1" x14ac:dyDescent="0.2">
      <c r="A134" s="144"/>
    </row>
    <row r="135" spans="1:1" x14ac:dyDescent="0.2">
      <c r="A135" s="144"/>
    </row>
    <row r="136" spans="1:1" x14ac:dyDescent="0.2">
      <c r="A136" s="144"/>
    </row>
    <row r="137" spans="1:1" x14ac:dyDescent="0.2">
      <c r="A137" s="144"/>
    </row>
    <row r="138" spans="1:1" x14ac:dyDescent="0.2">
      <c r="A138" s="146"/>
    </row>
    <row r="139" spans="1:1" x14ac:dyDescent="0.2">
      <c r="A139" s="146"/>
    </row>
    <row r="140" spans="1:1" x14ac:dyDescent="0.2">
      <c r="A140" s="146"/>
    </row>
    <row r="141" spans="1:1" x14ac:dyDescent="0.2">
      <c r="A141" s="146"/>
    </row>
    <row r="142" spans="1:1" x14ac:dyDescent="0.2">
      <c r="A142" s="146"/>
    </row>
    <row r="143" spans="1:1" x14ac:dyDescent="0.2">
      <c r="A143" s="146"/>
    </row>
    <row r="144" spans="1:1" x14ac:dyDescent="0.2">
      <c r="A144" s="146"/>
    </row>
    <row r="145" spans="1:1" x14ac:dyDescent="0.2">
      <c r="A145" s="146"/>
    </row>
    <row r="146" spans="1:1" x14ac:dyDescent="0.2">
      <c r="A146" s="144"/>
    </row>
    <row r="147" spans="1:1" x14ac:dyDescent="0.2">
      <c r="A147" s="144"/>
    </row>
    <row r="148" spans="1:1" x14ac:dyDescent="0.2">
      <c r="A148" s="144"/>
    </row>
    <row r="149" spans="1:1" x14ac:dyDescent="0.2">
      <c r="A149" s="144"/>
    </row>
  </sheetData>
  <sortState ref="A1:C85">
    <sortCondition ref="C1:C85"/>
    <sortCondition ref="B1:B85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H6"/>
  <sheetViews>
    <sheetView workbookViewId="0">
      <selection activeCell="D4" sqref="D4"/>
    </sheetView>
  </sheetViews>
  <sheetFormatPr defaultRowHeight="12.75" x14ac:dyDescent="0.2"/>
  <cols>
    <col min="6" max="6" width="12.85546875" bestFit="1" customWidth="1"/>
  </cols>
  <sheetData>
    <row r="1" spans="1:8" x14ac:dyDescent="0.2">
      <c r="A1" t="s">
        <v>220</v>
      </c>
      <c r="B1" t="s">
        <v>221</v>
      </c>
      <c r="C1" t="s">
        <v>232</v>
      </c>
      <c r="D1" t="s">
        <v>234</v>
      </c>
      <c r="G1" t="s">
        <v>235</v>
      </c>
    </row>
    <row r="2" spans="1:8" x14ac:dyDescent="0.2">
      <c r="A2" t="s">
        <v>225</v>
      </c>
      <c r="B2" t="s">
        <v>226</v>
      </c>
      <c r="C2" t="s">
        <v>225</v>
      </c>
      <c r="D2" t="s">
        <v>226</v>
      </c>
      <c r="E2" t="s">
        <v>227</v>
      </c>
      <c r="F2" t="s">
        <v>228</v>
      </c>
    </row>
    <row r="3" spans="1:8" x14ac:dyDescent="0.2">
      <c r="A3">
        <v>0</v>
      </c>
      <c r="B3">
        <v>35</v>
      </c>
      <c r="C3">
        <v>0</v>
      </c>
      <c r="D3">
        <v>30</v>
      </c>
      <c r="E3" t="s">
        <v>233</v>
      </c>
      <c r="F3" t="s">
        <v>233</v>
      </c>
      <c r="G3">
        <v>2</v>
      </c>
      <c r="H3">
        <v>7</v>
      </c>
    </row>
    <row r="4" spans="1:8" x14ac:dyDescent="0.2">
      <c r="A4">
        <v>36</v>
      </c>
      <c r="B4">
        <v>45</v>
      </c>
      <c r="C4">
        <v>31</v>
      </c>
      <c r="D4">
        <v>40</v>
      </c>
      <c r="E4" t="s">
        <v>221</v>
      </c>
      <c r="F4" t="s">
        <v>223</v>
      </c>
      <c r="G4">
        <v>4</v>
      </c>
      <c r="H4">
        <v>13</v>
      </c>
    </row>
    <row r="5" spans="1:8" x14ac:dyDescent="0.2">
      <c r="A5">
        <v>46</v>
      </c>
      <c r="B5">
        <v>55</v>
      </c>
      <c r="C5">
        <v>41</v>
      </c>
      <c r="D5">
        <v>50</v>
      </c>
      <c r="E5" t="s">
        <v>222</v>
      </c>
      <c r="F5" t="s">
        <v>224</v>
      </c>
      <c r="G5">
        <v>2</v>
      </c>
      <c r="H5">
        <v>10</v>
      </c>
    </row>
    <row r="6" spans="1:8" x14ac:dyDescent="0.2">
      <c r="A6">
        <v>56</v>
      </c>
      <c r="B6">
        <v>1000</v>
      </c>
      <c r="C6">
        <v>51</v>
      </c>
      <c r="D6">
        <v>1000</v>
      </c>
      <c r="E6" t="s">
        <v>230</v>
      </c>
      <c r="F6" t="s">
        <v>229</v>
      </c>
      <c r="G6">
        <v>7</v>
      </c>
      <c r="H6">
        <v>15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 filterMode="1"/>
  <dimension ref="A1:D191"/>
  <sheetViews>
    <sheetView workbookViewId="0"/>
  </sheetViews>
  <sheetFormatPr defaultRowHeight="12.75" x14ac:dyDescent="0.2"/>
  <sheetData>
    <row r="1" spans="1:4" x14ac:dyDescent="0.2">
      <c r="A1" t="s">
        <v>505</v>
      </c>
      <c r="B1" t="s">
        <v>4</v>
      </c>
      <c r="C1" t="s">
        <v>504</v>
      </c>
      <c r="D1" t="s">
        <v>503</v>
      </c>
    </row>
    <row r="2" spans="1:4" hidden="1" x14ac:dyDescent="0.2">
      <c r="A2" s="193">
        <v>1</v>
      </c>
      <c r="B2" s="193" t="s">
        <v>409</v>
      </c>
      <c r="C2" s="193" t="s">
        <v>410</v>
      </c>
      <c r="D2" s="194"/>
    </row>
    <row r="3" spans="1:4" hidden="1" x14ac:dyDescent="0.2">
      <c r="A3" s="144">
        <v>2</v>
      </c>
      <c r="B3" s="144" t="s">
        <v>411</v>
      </c>
      <c r="C3" s="144" t="s">
        <v>412</v>
      </c>
      <c r="D3" s="147"/>
    </row>
    <row r="4" spans="1:4" x14ac:dyDescent="0.2">
      <c r="A4" s="144">
        <v>3</v>
      </c>
      <c r="B4" s="144" t="s">
        <v>413</v>
      </c>
      <c r="C4" s="146" t="s">
        <v>140</v>
      </c>
      <c r="D4" s="149" t="s">
        <v>414</v>
      </c>
    </row>
    <row r="5" spans="1:4" x14ac:dyDescent="0.2">
      <c r="A5" s="144">
        <v>4</v>
      </c>
      <c r="B5" s="144" t="s">
        <v>126</v>
      </c>
      <c r="C5" s="144" t="s">
        <v>127</v>
      </c>
      <c r="D5" s="145" t="s">
        <v>414</v>
      </c>
    </row>
    <row r="6" spans="1:4" x14ac:dyDescent="0.2">
      <c r="A6" s="144">
        <v>5</v>
      </c>
      <c r="B6" s="144" t="s">
        <v>415</v>
      </c>
      <c r="C6" s="144" t="s">
        <v>128</v>
      </c>
      <c r="D6" s="145" t="s">
        <v>414</v>
      </c>
    </row>
    <row r="7" spans="1:4" x14ac:dyDescent="0.2">
      <c r="A7" s="146">
        <v>6</v>
      </c>
      <c r="B7" s="146" t="s">
        <v>416</v>
      </c>
      <c r="C7" s="146" t="s">
        <v>129</v>
      </c>
      <c r="D7" s="206" t="s">
        <v>414</v>
      </c>
    </row>
    <row r="8" spans="1:4" x14ac:dyDescent="0.2">
      <c r="A8" s="144">
        <v>7</v>
      </c>
      <c r="B8" s="144" t="s">
        <v>130</v>
      </c>
      <c r="C8" s="144" t="s">
        <v>127</v>
      </c>
      <c r="D8" s="145" t="s">
        <v>414</v>
      </c>
    </row>
    <row r="9" spans="1:4" x14ac:dyDescent="0.2">
      <c r="A9" s="144">
        <v>8</v>
      </c>
      <c r="B9" s="144" t="s">
        <v>417</v>
      </c>
      <c r="C9" s="144" t="s">
        <v>131</v>
      </c>
      <c r="D9" s="145" t="s">
        <v>414</v>
      </c>
    </row>
    <row r="10" spans="1:4" hidden="1" x14ac:dyDescent="0.2">
      <c r="A10" s="144">
        <v>9</v>
      </c>
      <c r="B10" s="144" t="s">
        <v>418</v>
      </c>
      <c r="C10" s="144" t="s">
        <v>131</v>
      </c>
      <c r="D10" s="147"/>
    </row>
    <row r="11" spans="1:4" x14ac:dyDescent="0.2">
      <c r="A11" s="146">
        <v>10</v>
      </c>
      <c r="B11" s="144" t="s">
        <v>132</v>
      </c>
      <c r="C11" s="144" t="s">
        <v>127</v>
      </c>
      <c r="D11" s="145" t="s">
        <v>414</v>
      </c>
    </row>
    <row r="12" spans="1:4" x14ac:dyDescent="0.2">
      <c r="A12" s="144">
        <v>11</v>
      </c>
      <c r="B12" s="144" t="s">
        <v>747</v>
      </c>
      <c r="C12" s="144" t="s">
        <v>419</v>
      </c>
      <c r="D12" s="145" t="s">
        <v>414</v>
      </c>
    </row>
    <row r="13" spans="1:4" hidden="1" x14ac:dyDescent="0.2">
      <c r="A13" s="144">
        <v>12</v>
      </c>
      <c r="B13" s="144" t="s">
        <v>420</v>
      </c>
      <c r="C13" s="144" t="s">
        <v>421</v>
      </c>
      <c r="D13" s="147"/>
    </row>
    <row r="14" spans="1:4" x14ac:dyDescent="0.2">
      <c r="A14" s="146">
        <v>13</v>
      </c>
      <c r="B14" s="146" t="s">
        <v>422</v>
      </c>
      <c r="C14" s="144" t="s">
        <v>133</v>
      </c>
      <c r="D14" s="206" t="s">
        <v>414</v>
      </c>
    </row>
    <row r="15" spans="1:4" hidden="1" x14ac:dyDescent="0.2">
      <c r="A15" s="146">
        <v>14</v>
      </c>
      <c r="B15" s="146" t="s">
        <v>423</v>
      </c>
      <c r="C15" s="146" t="s">
        <v>133</v>
      </c>
      <c r="D15" s="149"/>
    </row>
    <row r="16" spans="1:4" x14ac:dyDescent="0.2">
      <c r="A16" s="144">
        <v>15</v>
      </c>
      <c r="B16" s="144" t="s">
        <v>86</v>
      </c>
      <c r="C16" s="144" t="s">
        <v>128</v>
      </c>
      <c r="D16" s="145" t="s">
        <v>414</v>
      </c>
    </row>
    <row r="17" spans="1:4" x14ac:dyDescent="0.2">
      <c r="A17" s="146">
        <v>16</v>
      </c>
      <c r="B17" s="146" t="s">
        <v>748</v>
      </c>
      <c r="C17" s="146" t="s">
        <v>127</v>
      </c>
      <c r="D17" s="145" t="s">
        <v>414</v>
      </c>
    </row>
    <row r="18" spans="1:4" x14ac:dyDescent="0.2">
      <c r="A18" s="144">
        <v>17</v>
      </c>
      <c r="B18" s="144" t="s">
        <v>134</v>
      </c>
      <c r="C18" s="144" t="s">
        <v>786</v>
      </c>
      <c r="D18" s="145" t="s">
        <v>414</v>
      </c>
    </row>
    <row r="19" spans="1:4" x14ac:dyDescent="0.2">
      <c r="A19" s="144">
        <v>19</v>
      </c>
      <c r="B19" s="144" t="s">
        <v>16</v>
      </c>
      <c r="C19" s="144" t="s">
        <v>127</v>
      </c>
      <c r="D19" s="195" t="s">
        <v>414</v>
      </c>
    </row>
    <row r="20" spans="1:4" hidden="1" x14ac:dyDescent="0.2">
      <c r="A20" s="146">
        <v>20</v>
      </c>
      <c r="B20" s="146" t="s">
        <v>424</v>
      </c>
      <c r="C20" s="144"/>
      <c r="D20" s="196"/>
    </row>
    <row r="21" spans="1:4" x14ac:dyDescent="0.2">
      <c r="A21" s="144">
        <v>21</v>
      </c>
      <c r="B21" s="144" t="s">
        <v>118</v>
      </c>
      <c r="C21" s="144" t="s">
        <v>128</v>
      </c>
      <c r="D21" s="145" t="s">
        <v>414</v>
      </c>
    </row>
    <row r="22" spans="1:4" x14ac:dyDescent="0.2">
      <c r="A22" s="146">
        <v>22</v>
      </c>
      <c r="B22" s="146" t="s">
        <v>88</v>
      </c>
      <c r="C22" s="146" t="s">
        <v>127</v>
      </c>
      <c r="D22" s="145" t="s">
        <v>414</v>
      </c>
    </row>
    <row r="23" spans="1:4" x14ac:dyDescent="0.2">
      <c r="A23" s="146">
        <v>24</v>
      </c>
      <c r="B23" s="146" t="s">
        <v>122</v>
      </c>
      <c r="C23" s="146" t="s">
        <v>129</v>
      </c>
      <c r="D23" s="145" t="s">
        <v>414</v>
      </c>
    </row>
    <row r="24" spans="1:4" x14ac:dyDescent="0.2">
      <c r="A24" s="144">
        <v>25</v>
      </c>
      <c r="B24" s="144" t="s">
        <v>136</v>
      </c>
      <c r="C24" s="144" t="s">
        <v>133</v>
      </c>
      <c r="D24" s="145" t="s">
        <v>414</v>
      </c>
    </row>
    <row r="25" spans="1:4" x14ac:dyDescent="0.2">
      <c r="A25" s="146">
        <v>26</v>
      </c>
      <c r="B25" s="146" t="s">
        <v>13</v>
      </c>
      <c r="C25" s="146" t="s">
        <v>129</v>
      </c>
      <c r="D25" s="145" t="s">
        <v>414</v>
      </c>
    </row>
    <row r="26" spans="1:4" hidden="1" x14ac:dyDescent="0.2">
      <c r="A26" s="146">
        <v>27</v>
      </c>
      <c r="B26" s="146" t="s">
        <v>81</v>
      </c>
      <c r="C26" s="146" t="s">
        <v>425</v>
      </c>
      <c r="D26" s="147"/>
    </row>
    <row r="27" spans="1:4" x14ac:dyDescent="0.2">
      <c r="A27" s="144">
        <v>29</v>
      </c>
      <c r="B27" s="144" t="s">
        <v>137</v>
      </c>
      <c r="C27" s="144" t="s">
        <v>138</v>
      </c>
      <c r="D27" s="206" t="s">
        <v>414</v>
      </c>
    </row>
    <row r="28" spans="1:4" x14ac:dyDescent="0.2">
      <c r="A28" s="144">
        <v>30</v>
      </c>
      <c r="B28" s="144" t="s">
        <v>12</v>
      </c>
      <c r="C28" s="144" t="s">
        <v>128</v>
      </c>
      <c r="D28" s="206" t="s">
        <v>414</v>
      </c>
    </row>
    <row r="29" spans="1:4" x14ac:dyDescent="0.2">
      <c r="A29" s="144">
        <v>31</v>
      </c>
      <c r="B29" s="144" t="s">
        <v>9</v>
      </c>
      <c r="C29" s="144" t="s">
        <v>139</v>
      </c>
      <c r="D29" s="145" t="s">
        <v>414</v>
      </c>
    </row>
    <row r="30" spans="1:4" hidden="1" x14ac:dyDescent="0.2">
      <c r="A30" s="146">
        <v>32</v>
      </c>
      <c r="B30" s="146" t="s">
        <v>426</v>
      </c>
      <c r="C30" s="146" t="s">
        <v>133</v>
      </c>
      <c r="D30" s="147"/>
    </row>
    <row r="31" spans="1:4" x14ac:dyDescent="0.2">
      <c r="A31" s="146">
        <v>33</v>
      </c>
      <c r="B31" s="146" t="s">
        <v>110</v>
      </c>
      <c r="C31" s="146" t="s">
        <v>140</v>
      </c>
      <c r="D31" s="206" t="s">
        <v>414</v>
      </c>
    </row>
    <row r="32" spans="1:4" x14ac:dyDescent="0.2">
      <c r="A32" s="144">
        <v>34</v>
      </c>
      <c r="B32" s="144" t="s">
        <v>141</v>
      </c>
      <c r="C32" s="146" t="s">
        <v>140</v>
      </c>
      <c r="D32" s="145" t="s">
        <v>414</v>
      </c>
    </row>
    <row r="33" spans="1:4" x14ac:dyDescent="0.2">
      <c r="A33" s="144">
        <v>35</v>
      </c>
      <c r="B33" s="144" t="s">
        <v>142</v>
      </c>
      <c r="C33" s="146" t="s">
        <v>143</v>
      </c>
      <c r="D33" s="145" t="s">
        <v>414</v>
      </c>
    </row>
    <row r="34" spans="1:4" hidden="1" x14ac:dyDescent="0.2">
      <c r="A34" s="146">
        <v>36</v>
      </c>
      <c r="B34" s="146" t="s">
        <v>427</v>
      </c>
      <c r="C34" s="146" t="s">
        <v>140</v>
      </c>
      <c r="D34" s="147"/>
    </row>
    <row r="35" spans="1:4" x14ac:dyDescent="0.2">
      <c r="A35" s="146">
        <v>37</v>
      </c>
      <c r="B35" s="146" t="s">
        <v>428</v>
      </c>
      <c r="C35" s="146" t="s">
        <v>140</v>
      </c>
      <c r="D35" s="145" t="s">
        <v>414</v>
      </c>
    </row>
    <row r="36" spans="1:4" x14ac:dyDescent="0.2">
      <c r="A36" s="144">
        <v>38</v>
      </c>
      <c r="B36" s="144" t="s">
        <v>144</v>
      </c>
      <c r="C36" s="144" t="s">
        <v>145</v>
      </c>
      <c r="D36" s="199" t="s">
        <v>414</v>
      </c>
    </row>
    <row r="37" spans="1:4" x14ac:dyDescent="0.2">
      <c r="A37" s="144">
        <v>39</v>
      </c>
      <c r="B37" s="146" t="s">
        <v>429</v>
      </c>
      <c r="C37" s="146" t="s">
        <v>140</v>
      </c>
      <c r="D37" s="145" t="s">
        <v>414</v>
      </c>
    </row>
    <row r="38" spans="1:4" x14ac:dyDescent="0.2">
      <c r="A38" s="144">
        <v>40</v>
      </c>
      <c r="B38" s="146" t="s">
        <v>146</v>
      </c>
      <c r="C38" s="146" t="s">
        <v>147</v>
      </c>
      <c r="D38" s="145" t="s">
        <v>414</v>
      </c>
    </row>
    <row r="39" spans="1:4" x14ac:dyDescent="0.2">
      <c r="A39" s="146">
        <v>41</v>
      </c>
      <c r="B39" s="146" t="s">
        <v>148</v>
      </c>
      <c r="C39" s="146" t="s">
        <v>143</v>
      </c>
      <c r="D39" s="145" t="s">
        <v>414</v>
      </c>
    </row>
    <row r="40" spans="1:4" x14ac:dyDescent="0.2">
      <c r="A40" s="146">
        <v>42</v>
      </c>
      <c r="B40" s="146" t="s">
        <v>149</v>
      </c>
      <c r="C40" s="146" t="s">
        <v>127</v>
      </c>
      <c r="D40" s="199" t="s">
        <v>414</v>
      </c>
    </row>
    <row r="41" spans="1:4" hidden="1" x14ac:dyDescent="0.2">
      <c r="A41" s="146">
        <v>43</v>
      </c>
      <c r="B41" s="146" t="s">
        <v>430</v>
      </c>
      <c r="C41" s="146"/>
      <c r="D41" s="147"/>
    </row>
    <row r="42" spans="1:4" x14ac:dyDescent="0.2">
      <c r="A42" s="146">
        <v>44</v>
      </c>
      <c r="B42" s="146" t="s">
        <v>80</v>
      </c>
      <c r="C42" s="146" t="s">
        <v>128</v>
      </c>
      <c r="D42" s="199" t="s">
        <v>414</v>
      </c>
    </row>
    <row r="43" spans="1:4" x14ac:dyDescent="0.2">
      <c r="A43" s="144">
        <v>45</v>
      </c>
      <c r="B43" s="144" t="s">
        <v>11</v>
      </c>
      <c r="C43" s="144" t="s">
        <v>128</v>
      </c>
      <c r="D43" s="145" t="s">
        <v>414</v>
      </c>
    </row>
    <row r="44" spans="1:4" hidden="1" x14ac:dyDescent="0.2">
      <c r="A44" s="144">
        <v>46</v>
      </c>
      <c r="B44" s="144" t="s">
        <v>431</v>
      </c>
      <c r="C44" s="144" t="s">
        <v>432</v>
      </c>
      <c r="D44" s="147"/>
    </row>
    <row r="45" spans="1:4" hidden="1" x14ac:dyDescent="0.2">
      <c r="A45" s="144">
        <v>47</v>
      </c>
      <c r="B45" s="144" t="s">
        <v>150</v>
      </c>
      <c r="C45" s="144" t="s">
        <v>150</v>
      </c>
      <c r="D45" s="147"/>
    </row>
    <row r="46" spans="1:4" x14ac:dyDescent="0.2">
      <c r="A46" s="144">
        <v>48</v>
      </c>
      <c r="B46" s="144" t="s">
        <v>151</v>
      </c>
      <c r="C46" s="144" t="s">
        <v>169</v>
      </c>
      <c r="D46" s="145" t="s">
        <v>414</v>
      </c>
    </row>
    <row r="47" spans="1:4" x14ac:dyDescent="0.2">
      <c r="A47" s="144">
        <v>49</v>
      </c>
      <c r="B47" s="144" t="s">
        <v>152</v>
      </c>
      <c r="C47" s="144" t="s">
        <v>143</v>
      </c>
      <c r="D47" s="145" t="s">
        <v>414</v>
      </c>
    </row>
    <row r="48" spans="1:4" x14ac:dyDescent="0.2">
      <c r="A48" s="144">
        <v>50</v>
      </c>
      <c r="B48" s="144" t="s">
        <v>189</v>
      </c>
      <c r="C48" s="144" t="s">
        <v>128</v>
      </c>
      <c r="D48" s="145" t="s">
        <v>414</v>
      </c>
    </row>
    <row r="49" spans="1:4" x14ac:dyDescent="0.2">
      <c r="A49" s="144">
        <v>51</v>
      </c>
      <c r="B49" s="144" t="s">
        <v>749</v>
      </c>
      <c r="C49" s="144" t="s">
        <v>128</v>
      </c>
      <c r="D49" s="145" t="s">
        <v>414</v>
      </c>
    </row>
    <row r="50" spans="1:4" hidden="1" x14ac:dyDescent="0.2">
      <c r="A50" s="144">
        <v>52</v>
      </c>
      <c r="B50" s="144" t="s">
        <v>433</v>
      </c>
      <c r="C50" s="144" t="s">
        <v>434</v>
      </c>
      <c r="D50" s="197"/>
    </row>
    <row r="51" spans="1:4" x14ac:dyDescent="0.2">
      <c r="A51" s="146">
        <v>53</v>
      </c>
      <c r="B51" s="146" t="s">
        <v>10</v>
      </c>
      <c r="C51" s="146" t="s">
        <v>153</v>
      </c>
      <c r="D51" s="198" t="s">
        <v>414</v>
      </c>
    </row>
    <row r="52" spans="1:4" hidden="1" x14ac:dyDescent="0.2">
      <c r="A52" s="146">
        <v>54</v>
      </c>
      <c r="B52" s="146" t="s">
        <v>208</v>
      </c>
      <c r="C52" s="146" t="s">
        <v>435</v>
      </c>
      <c r="D52" s="207"/>
    </row>
    <row r="53" spans="1:4" x14ac:dyDescent="0.2">
      <c r="A53" s="146">
        <v>55</v>
      </c>
      <c r="B53" s="146" t="s">
        <v>436</v>
      </c>
      <c r="C53" s="146" t="s">
        <v>127</v>
      </c>
      <c r="D53" s="207" t="s">
        <v>414</v>
      </c>
    </row>
    <row r="54" spans="1:4" hidden="1" x14ac:dyDescent="0.2">
      <c r="A54" s="146">
        <v>56</v>
      </c>
      <c r="B54" s="146"/>
      <c r="C54" s="146" t="s">
        <v>128</v>
      </c>
      <c r="D54" s="207"/>
    </row>
    <row r="55" spans="1:4" x14ac:dyDescent="0.2">
      <c r="A55" s="144">
        <v>57</v>
      </c>
      <c r="B55" s="144" t="s">
        <v>437</v>
      </c>
      <c r="C55" s="144" t="s">
        <v>133</v>
      </c>
      <c r="D55" s="199" t="s">
        <v>414</v>
      </c>
    </row>
    <row r="56" spans="1:4" x14ac:dyDescent="0.2">
      <c r="A56" s="144">
        <v>58</v>
      </c>
      <c r="B56" s="144" t="s">
        <v>438</v>
      </c>
      <c r="C56" s="144" t="s">
        <v>127</v>
      </c>
      <c r="D56" s="145" t="s">
        <v>414</v>
      </c>
    </row>
    <row r="57" spans="1:4" x14ac:dyDescent="0.2">
      <c r="A57" s="144">
        <v>59</v>
      </c>
      <c r="B57" s="144" t="s">
        <v>154</v>
      </c>
      <c r="C57" s="144" t="s">
        <v>135</v>
      </c>
      <c r="D57" s="199" t="s">
        <v>414</v>
      </c>
    </row>
    <row r="58" spans="1:4" x14ac:dyDescent="0.2">
      <c r="A58" s="144">
        <v>60</v>
      </c>
      <c r="B58" s="144" t="s">
        <v>155</v>
      </c>
      <c r="C58" s="144" t="s">
        <v>135</v>
      </c>
      <c r="D58" s="199" t="s">
        <v>414</v>
      </c>
    </row>
    <row r="59" spans="1:4" x14ac:dyDescent="0.2">
      <c r="A59" s="144">
        <v>61</v>
      </c>
      <c r="B59" s="144" t="s">
        <v>18</v>
      </c>
      <c r="C59" s="144" t="s">
        <v>143</v>
      </c>
      <c r="D59" s="145" t="s">
        <v>414</v>
      </c>
    </row>
    <row r="60" spans="1:4" hidden="1" x14ac:dyDescent="0.2">
      <c r="A60" s="144">
        <v>62</v>
      </c>
      <c r="B60" s="144" t="s">
        <v>439</v>
      </c>
      <c r="C60" s="144" t="s">
        <v>440</v>
      </c>
      <c r="D60" s="199"/>
    </row>
    <row r="61" spans="1:4" x14ac:dyDescent="0.2">
      <c r="A61" s="144">
        <v>63</v>
      </c>
      <c r="B61" s="144" t="s">
        <v>441</v>
      </c>
      <c r="C61" s="144" t="s">
        <v>143</v>
      </c>
      <c r="D61" s="145" t="s">
        <v>414</v>
      </c>
    </row>
    <row r="62" spans="1:4" hidden="1" x14ac:dyDescent="0.2">
      <c r="A62" s="144">
        <v>64</v>
      </c>
      <c r="B62" s="144" t="s">
        <v>128</v>
      </c>
      <c r="C62" s="144" t="s">
        <v>128</v>
      </c>
      <c r="D62" s="206"/>
    </row>
    <row r="63" spans="1:4" x14ac:dyDescent="0.2">
      <c r="A63" s="146">
        <v>65</v>
      </c>
      <c r="B63" s="146" t="s">
        <v>442</v>
      </c>
      <c r="C63" s="146" t="s">
        <v>128</v>
      </c>
      <c r="D63" s="206" t="s">
        <v>414</v>
      </c>
    </row>
    <row r="64" spans="1:4" x14ac:dyDescent="0.2">
      <c r="A64" s="146">
        <v>66</v>
      </c>
      <c r="B64" s="146" t="s">
        <v>156</v>
      </c>
      <c r="C64" s="146" t="s">
        <v>127</v>
      </c>
      <c r="D64" s="199" t="s">
        <v>414</v>
      </c>
    </row>
    <row r="65" spans="1:4" x14ac:dyDescent="0.2">
      <c r="A65" s="146">
        <v>67</v>
      </c>
      <c r="B65" s="146" t="s">
        <v>109</v>
      </c>
      <c r="C65" s="146" t="s">
        <v>150</v>
      </c>
      <c r="D65" s="199" t="s">
        <v>414</v>
      </c>
    </row>
    <row r="66" spans="1:4" x14ac:dyDescent="0.2">
      <c r="A66" s="144">
        <v>68</v>
      </c>
      <c r="B66" s="144" t="s">
        <v>443</v>
      </c>
      <c r="C66" s="144" t="s">
        <v>127</v>
      </c>
      <c r="D66" s="199" t="s">
        <v>414</v>
      </c>
    </row>
    <row r="67" spans="1:4" hidden="1" x14ac:dyDescent="0.2">
      <c r="A67" s="144">
        <v>69</v>
      </c>
      <c r="B67" s="144" t="s">
        <v>444</v>
      </c>
      <c r="C67" s="144" t="s">
        <v>127</v>
      </c>
      <c r="D67" s="147"/>
    </row>
    <row r="68" spans="1:4" x14ac:dyDescent="0.2">
      <c r="A68" s="144">
        <v>70</v>
      </c>
      <c r="B68" s="144" t="s">
        <v>445</v>
      </c>
      <c r="C68" s="144" t="s">
        <v>127</v>
      </c>
      <c r="D68" s="199" t="s">
        <v>414</v>
      </c>
    </row>
    <row r="69" spans="1:4" x14ac:dyDescent="0.2">
      <c r="A69" s="146">
        <v>71</v>
      </c>
      <c r="B69" s="146" t="s">
        <v>446</v>
      </c>
      <c r="C69" s="144" t="s">
        <v>129</v>
      </c>
      <c r="D69" s="145" t="s">
        <v>414</v>
      </c>
    </row>
    <row r="70" spans="1:4" x14ac:dyDescent="0.2">
      <c r="A70" s="146">
        <v>72</v>
      </c>
      <c r="B70" s="146" t="s">
        <v>447</v>
      </c>
      <c r="C70" s="144" t="s">
        <v>127</v>
      </c>
      <c r="D70" s="206" t="s">
        <v>414</v>
      </c>
    </row>
    <row r="71" spans="1:4" x14ac:dyDescent="0.2">
      <c r="A71" s="144">
        <v>73</v>
      </c>
      <c r="B71" s="144" t="s">
        <v>157</v>
      </c>
      <c r="C71" s="144" t="s">
        <v>143</v>
      </c>
      <c r="D71" s="145" t="s">
        <v>414</v>
      </c>
    </row>
    <row r="72" spans="1:4" x14ac:dyDescent="0.2">
      <c r="A72" s="146">
        <v>74</v>
      </c>
      <c r="B72" s="146" t="s">
        <v>750</v>
      </c>
      <c r="C72" s="146" t="s">
        <v>128</v>
      </c>
      <c r="D72" s="145" t="s">
        <v>414</v>
      </c>
    </row>
    <row r="73" spans="1:4" hidden="1" x14ac:dyDescent="0.2">
      <c r="A73" s="146">
        <v>75</v>
      </c>
      <c r="B73" s="146" t="s">
        <v>448</v>
      </c>
      <c r="C73" s="146" t="s">
        <v>448</v>
      </c>
      <c r="D73" s="147"/>
    </row>
    <row r="74" spans="1:4" x14ac:dyDescent="0.2">
      <c r="A74" s="144">
        <v>76</v>
      </c>
      <c r="B74" s="144" t="s">
        <v>158</v>
      </c>
      <c r="C74" s="144" t="s">
        <v>127</v>
      </c>
      <c r="D74" s="145" t="s">
        <v>414</v>
      </c>
    </row>
    <row r="75" spans="1:4" x14ac:dyDescent="0.2">
      <c r="A75" s="144">
        <v>77</v>
      </c>
      <c r="B75" s="144" t="s">
        <v>159</v>
      </c>
      <c r="C75" s="144" t="s">
        <v>127</v>
      </c>
      <c r="D75" s="145" t="s">
        <v>414</v>
      </c>
    </row>
    <row r="76" spans="1:4" x14ac:dyDescent="0.2">
      <c r="A76" s="144">
        <v>78</v>
      </c>
      <c r="B76" s="144" t="s">
        <v>160</v>
      </c>
      <c r="C76" s="144" t="s">
        <v>128</v>
      </c>
      <c r="D76" s="206" t="s">
        <v>414</v>
      </c>
    </row>
    <row r="77" spans="1:4" x14ac:dyDescent="0.2">
      <c r="A77" s="144">
        <v>79</v>
      </c>
      <c r="B77" s="144" t="s">
        <v>125</v>
      </c>
      <c r="C77" s="144" t="s">
        <v>129</v>
      </c>
      <c r="D77" s="145" t="s">
        <v>414</v>
      </c>
    </row>
    <row r="78" spans="1:4" x14ac:dyDescent="0.2">
      <c r="A78" s="144">
        <v>80</v>
      </c>
      <c r="B78" s="144" t="s">
        <v>449</v>
      </c>
      <c r="C78" s="144" t="s">
        <v>143</v>
      </c>
      <c r="D78" s="145" t="s">
        <v>414</v>
      </c>
    </row>
    <row r="79" spans="1:4" x14ac:dyDescent="0.2">
      <c r="A79" s="144">
        <v>81</v>
      </c>
      <c r="B79" s="144" t="s">
        <v>161</v>
      </c>
      <c r="C79" s="144" t="s">
        <v>129</v>
      </c>
      <c r="D79" s="145" t="s">
        <v>414</v>
      </c>
    </row>
    <row r="80" spans="1:4" x14ac:dyDescent="0.2">
      <c r="A80" s="144">
        <v>82</v>
      </c>
      <c r="B80" s="144" t="s">
        <v>751</v>
      </c>
      <c r="C80" s="144" t="s">
        <v>129</v>
      </c>
      <c r="D80" s="145" t="s">
        <v>414</v>
      </c>
    </row>
    <row r="81" spans="1:4" hidden="1" x14ac:dyDescent="0.2">
      <c r="A81" s="144">
        <v>83</v>
      </c>
      <c r="B81" s="144" t="s">
        <v>450</v>
      </c>
      <c r="C81" s="144" t="s">
        <v>133</v>
      </c>
      <c r="D81" s="147"/>
    </row>
    <row r="82" spans="1:4" hidden="1" x14ac:dyDescent="0.2">
      <c r="A82" s="144">
        <v>84</v>
      </c>
      <c r="B82" s="144" t="s">
        <v>787</v>
      </c>
      <c r="C82" s="144" t="s">
        <v>143</v>
      </c>
      <c r="D82" s="147"/>
    </row>
    <row r="83" spans="1:4" x14ac:dyDescent="0.2">
      <c r="A83" s="144">
        <v>85</v>
      </c>
      <c r="B83" s="144" t="s">
        <v>451</v>
      </c>
      <c r="C83" s="144" t="s">
        <v>143</v>
      </c>
      <c r="D83" s="145" t="s">
        <v>414</v>
      </c>
    </row>
    <row r="84" spans="1:4" x14ac:dyDescent="0.2">
      <c r="A84" s="144">
        <v>86</v>
      </c>
      <c r="B84" s="144" t="s">
        <v>19</v>
      </c>
      <c r="C84" s="144" t="s">
        <v>162</v>
      </c>
      <c r="D84" s="145" t="s">
        <v>414</v>
      </c>
    </row>
    <row r="85" spans="1:4" x14ac:dyDescent="0.2">
      <c r="A85" s="144">
        <v>87</v>
      </c>
      <c r="B85" s="144" t="s">
        <v>788</v>
      </c>
      <c r="C85" s="144" t="s">
        <v>143</v>
      </c>
      <c r="D85" s="145" t="s">
        <v>414</v>
      </c>
    </row>
    <row r="86" spans="1:4" x14ac:dyDescent="0.2">
      <c r="A86" s="144">
        <v>88</v>
      </c>
      <c r="B86" s="144" t="s">
        <v>452</v>
      </c>
      <c r="C86" s="144" t="s">
        <v>143</v>
      </c>
      <c r="D86" s="145" t="s">
        <v>414</v>
      </c>
    </row>
    <row r="87" spans="1:4" x14ac:dyDescent="0.2">
      <c r="A87" s="144">
        <v>89</v>
      </c>
      <c r="B87" s="144" t="s">
        <v>453</v>
      </c>
      <c r="C87" s="144" t="s">
        <v>454</v>
      </c>
      <c r="D87" s="145" t="s">
        <v>414</v>
      </c>
    </row>
    <row r="88" spans="1:4" x14ac:dyDescent="0.2">
      <c r="A88" s="144">
        <v>90</v>
      </c>
      <c r="B88" s="144" t="s">
        <v>789</v>
      </c>
      <c r="C88" s="144" t="s">
        <v>128</v>
      </c>
      <c r="D88" s="145" t="s">
        <v>414</v>
      </c>
    </row>
    <row r="89" spans="1:4" x14ac:dyDescent="0.2">
      <c r="A89" s="144">
        <v>91</v>
      </c>
      <c r="B89" s="144" t="s">
        <v>790</v>
      </c>
      <c r="C89" s="144" t="s">
        <v>421</v>
      </c>
      <c r="D89" s="145" t="s">
        <v>414</v>
      </c>
    </row>
    <row r="90" spans="1:4" hidden="1" x14ac:dyDescent="0.2">
      <c r="A90" s="200">
        <v>92</v>
      </c>
      <c r="B90" s="200" t="s">
        <v>455</v>
      </c>
      <c r="C90" s="200" t="s">
        <v>133</v>
      </c>
      <c r="D90" s="199"/>
    </row>
    <row r="91" spans="1:4" x14ac:dyDescent="0.2">
      <c r="A91" s="200">
        <v>93</v>
      </c>
      <c r="B91" s="200" t="s">
        <v>752</v>
      </c>
      <c r="C91" s="200" t="s">
        <v>791</v>
      </c>
      <c r="D91" s="216" t="s">
        <v>414</v>
      </c>
    </row>
    <row r="92" spans="1:4" hidden="1" x14ac:dyDescent="0.2">
      <c r="A92" s="144">
        <v>94</v>
      </c>
      <c r="B92" s="144" t="s">
        <v>456</v>
      </c>
      <c r="C92" s="144" t="s">
        <v>128</v>
      </c>
      <c r="D92" s="147"/>
    </row>
    <row r="93" spans="1:4" x14ac:dyDescent="0.2">
      <c r="A93" s="144">
        <v>95</v>
      </c>
      <c r="B93" s="144" t="s">
        <v>753</v>
      </c>
      <c r="C93" s="144" t="s">
        <v>165</v>
      </c>
      <c r="D93" s="145" t="s">
        <v>414</v>
      </c>
    </row>
    <row r="94" spans="1:4" hidden="1" x14ac:dyDescent="0.2">
      <c r="A94" s="144">
        <v>96</v>
      </c>
      <c r="B94" s="144" t="s">
        <v>457</v>
      </c>
      <c r="C94" s="144" t="s">
        <v>127</v>
      </c>
      <c r="D94" s="147"/>
    </row>
    <row r="95" spans="1:4" hidden="1" x14ac:dyDescent="0.2">
      <c r="A95" s="144">
        <v>97</v>
      </c>
      <c r="B95" s="144" t="s">
        <v>792</v>
      </c>
      <c r="C95" s="144" t="s">
        <v>133</v>
      </c>
      <c r="D95" s="147"/>
    </row>
    <row r="96" spans="1:4" x14ac:dyDescent="0.2">
      <c r="A96" s="144">
        <v>98</v>
      </c>
      <c r="B96" s="144" t="s">
        <v>754</v>
      </c>
      <c r="C96" s="144" t="s">
        <v>454</v>
      </c>
      <c r="D96" s="145" t="s">
        <v>414</v>
      </c>
    </row>
    <row r="97" spans="1:4" x14ac:dyDescent="0.2">
      <c r="A97" s="144">
        <v>99</v>
      </c>
      <c r="B97" s="144" t="s">
        <v>458</v>
      </c>
      <c r="C97" s="144" t="s">
        <v>454</v>
      </c>
      <c r="D97" s="145" t="s">
        <v>414</v>
      </c>
    </row>
    <row r="98" spans="1:4" x14ac:dyDescent="0.2">
      <c r="A98" s="144">
        <v>101</v>
      </c>
      <c r="B98" s="144" t="s">
        <v>163</v>
      </c>
      <c r="C98" s="144" t="s">
        <v>133</v>
      </c>
      <c r="D98" s="145" t="s">
        <v>414</v>
      </c>
    </row>
    <row r="99" spans="1:4" x14ac:dyDescent="0.2">
      <c r="A99" s="144">
        <v>104</v>
      </c>
      <c r="B99" s="144" t="s">
        <v>151</v>
      </c>
      <c r="C99" s="144" t="s">
        <v>127</v>
      </c>
      <c r="D99" s="206" t="s">
        <v>414</v>
      </c>
    </row>
    <row r="100" spans="1:4" hidden="1" x14ac:dyDescent="0.2">
      <c r="A100" s="144">
        <v>105</v>
      </c>
      <c r="B100" s="144" t="s">
        <v>459</v>
      </c>
      <c r="C100" s="144" t="s">
        <v>133</v>
      </c>
      <c r="D100" s="147"/>
    </row>
    <row r="101" spans="1:4" x14ac:dyDescent="0.2">
      <c r="A101" s="144">
        <v>109</v>
      </c>
      <c r="B101" s="144" t="s">
        <v>460</v>
      </c>
      <c r="C101" s="144" t="s">
        <v>164</v>
      </c>
      <c r="D101" s="199" t="s">
        <v>414</v>
      </c>
    </row>
    <row r="102" spans="1:4" x14ac:dyDescent="0.2">
      <c r="A102" s="144">
        <v>110</v>
      </c>
      <c r="B102" s="144" t="s">
        <v>8</v>
      </c>
      <c r="C102" s="144" t="s">
        <v>165</v>
      </c>
      <c r="D102" s="145" t="s">
        <v>414</v>
      </c>
    </row>
    <row r="103" spans="1:4" x14ac:dyDescent="0.2">
      <c r="A103" s="144">
        <v>111</v>
      </c>
      <c r="B103" s="144" t="s">
        <v>461</v>
      </c>
      <c r="C103" s="144" t="s">
        <v>128</v>
      </c>
      <c r="D103" s="206" t="s">
        <v>414</v>
      </c>
    </row>
    <row r="104" spans="1:4" x14ac:dyDescent="0.2">
      <c r="A104" s="144">
        <v>113</v>
      </c>
      <c r="B104" s="144" t="s">
        <v>17</v>
      </c>
      <c r="C104" s="144" t="s">
        <v>165</v>
      </c>
      <c r="D104" s="145" t="s">
        <v>414</v>
      </c>
    </row>
    <row r="105" spans="1:4" hidden="1" x14ac:dyDescent="0.2">
      <c r="A105" s="146">
        <v>114</v>
      </c>
      <c r="B105" s="146" t="s">
        <v>450</v>
      </c>
      <c r="C105" s="146" t="s">
        <v>133</v>
      </c>
      <c r="D105" s="147"/>
    </row>
    <row r="106" spans="1:4" hidden="1" x14ac:dyDescent="0.2">
      <c r="A106" s="144">
        <v>115</v>
      </c>
      <c r="B106" s="144" t="s">
        <v>462</v>
      </c>
      <c r="C106" s="144" t="s">
        <v>133</v>
      </c>
      <c r="D106" s="147"/>
    </row>
    <row r="107" spans="1:4" x14ac:dyDescent="0.2">
      <c r="A107" s="144">
        <v>116</v>
      </c>
      <c r="B107" s="144" t="s">
        <v>166</v>
      </c>
      <c r="C107" s="144" t="s">
        <v>165</v>
      </c>
      <c r="D107" s="145" t="s">
        <v>414</v>
      </c>
    </row>
    <row r="108" spans="1:4" hidden="1" x14ac:dyDescent="0.2">
      <c r="A108" s="144">
        <v>117</v>
      </c>
      <c r="B108" s="144" t="s">
        <v>218</v>
      </c>
      <c r="C108" s="144" t="s">
        <v>153</v>
      </c>
      <c r="D108" s="147"/>
    </row>
    <row r="109" spans="1:4" hidden="1" x14ac:dyDescent="0.2">
      <c r="A109" s="146">
        <v>118</v>
      </c>
      <c r="B109" s="146" t="s">
        <v>463</v>
      </c>
      <c r="C109" s="144"/>
      <c r="D109" s="147"/>
    </row>
    <row r="110" spans="1:4" x14ac:dyDescent="0.2">
      <c r="A110" s="146">
        <v>119</v>
      </c>
      <c r="B110" s="146" t="s">
        <v>793</v>
      </c>
      <c r="C110" s="144" t="s">
        <v>419</v>
      </c>
      <c r="D110" s="145" t="s">
        <v>414</v>
      </c>
    </row>
    <row r="111" spans="1:4" x14ac:dyDescent="0.2">
      <c r="A111" s="146">
        <v>120</v>
      </c>
      <c r="B111" s="146" t="s">
        <v>112</v>
      </c>
      <c r="C111" s="146" t="s">
        <v>167</v>
      </c>
      <c r="D111" s="206" t="s">
        <v>414</v>
      </c>
    </row>
    <row r="112" spans="1:4" hidden="1" x14ac:dyDescent="0.2">
      <c r="A112" s="144">
        <v>121</v>
      </c>
      <c r="B112" s="144" t="s">
        <v>464</v>
      </c>
      <c r="C112" s="144" t="s">
        <v>133</v>
      </c>
      <c r="D112" s="147"/>
    </row>
    <row r="113" spans="1:4" x14ac:dyDescent="0.2">
      <c r="A113" s="146">
        <v>123</v>
      </c>
      <c r="B113" s="146" t="s">
        <v>465</v>
      </c>
      <c r="C113" s="146" t="s">
        <v>127</v>
      </c>
      <c r="D113" s="199" t="s">
        <v>414</v>
      </c>
    </row>
    <row r="114" spans="1:4" hidden="1" x14ac:dyDescent="0.2">
      <c r="A114" s="146">
        <v>124</v>
      </c>
      <c r="B114" s="146" t="s">
        <v>466</v>
      </c>
      <c r="C114" s="146" t="s">
        <v>467</v>
      </c>
      <c r="D114" s="149"/>
    </row>
    <row r="115" spans="1:4" x14ac:dyDescent="0.2">
      <c r="A115" s="144">
        <v>125</v>
      </c>
      <c r="B115" s="144" t="s">
        <v>168</v>
      </c>
      <c r="C115" s="144" t="s">
        <v>133</v>
      </c>
      <c r="D115" s="145" t="s">
        <v>414</v>
      </c>
    </row>
    <row r="116" spans="1:4" x14ac:dyDescent="0.2">
      <c r="A116" s="144">
        <v>126</v>
      </c>
      <c r="B116" s="144" t="s">
        <v>468</v>
      </c>
      <c r="C116" s="144" t="s">
        <v>127</v>
      </c>
      <c r="D116" s="206" t="s">
        <v>414</v>
      </c>
    </row>
    <row r="117" spans="1:4" x14ac:dyDescent="0.2">
      <c r="A117" s="146">
        <v>128</v>
      </c>
      <c r="B117" s="146" t="s">
        <v>469</v>
      </c>
      <c r="C117" s="146"/>
      <c r="D117" s="149" t="s">
        <v>414</v>
      </c>
    </row>
    <row r="118" spans="1:4" x14ac:dyDescent="0.2">
      <c r="A118" s="144">
        <v>130</v>
      </c>
      <c r="B118" s="144" t="s">
        <v>113</v>
      </c>
      <c r="C118" s="144" t="s">
        <v>169</v>
      </c>
      <c r="D118" s="206" t="s">
        <v>414</v>
      </c>
    </row>
    <row r="119" spans="1:4" x14ac:dyDescent="0.2">
      <c r="A119" s="144">
        <v>137</v>
      </c>
      <c r="B119" s="144" t="s">
        <v>470</v>
      </c>
      <c r="C119" s="146" t="s">
        <v>127</v>
      </c>
      <c r="D119" s="199" t="s">
        <v>414</v>
      </c>
    </row>
    <row r="120" spans="1:4" x14ac:dyDescent="0.2">
      <c r="A120" s="144">
        <v>138</v>
      </c>
      <c r="B120" s="144" t="s">
        <v>471</v>
      </c>
      <c r="C120" s="144" t="s">
        <v>133</v>
      </c>
      <c r="D120" s="145" t="s">
        <v>414</v>
      </c>
    </row>
    <row r="121" spans="1:4" x14ac:dyDescent="0.2">
      <c r="A121" s="144">
        <v>141</v>
      </c>
      <c r="B121" s="144" t="s">
        <v>170</v>
      </c>
      <c r="C121" s="144" t="s">
        <v>127</v>
      </c>
      <c r="D121" s="145" t="s">
        <v>414</v>
      </c>
    </row>
    <row r="122" spans="1:4" x14ac:dyDescent="0.2">
      <c r="A122" s="144">
        <v>144</v>
      </c>
      <c r="B122" s="144" t="s">
        <v>171</v>
      </c>
      <c r="C122" s="144" t="s">
        <v>127</v>
      </c>
      <c r="D122" s="206" t="s">
        <v>414</v>
      </c>
    </row>
    <row r="123" spans="1:4" x14ac:dyDescent="0.2">
      <c r="A123" s="144">
        <v>147</v>
      </c>
      <c r="B123" s="144" t="s">
        <v>172</v>
      </c>
      <c r="C123" s="144" t="s">
        <v>127</v>
      </c>
      <c r="D123" s="145" t="s">
        <v>414</v>
      </c>
    </row>
    <row r="124" spans="1:4" x14ac:dyDescent="0.2">
      <c r="A124" s="144">
        <v>162</v>
      </c>
      <c r="B124" s="144" t="s">
        <v>472</v>
      </c>
      <c r="C124" s="144" t="s">
        <v>127</v>
      </c>
      <c r="D124" s="199" t="s">
        <v>414</v>
      </c>
    </row>
    <row r="125" spans="1:4" hidden="1" x14ac:dyDescent="0.2">
      <c r="A125" s="144">
        <v>165</v>
      </c>
      <c r="B125" s="144" t="s">
        <v>473</v>
      </c>
      <c r="C125" s="144" t="s">
        <v>133</v>
      </c>
      <c r="D125" s="147"/>
    </row>
    <row r="126" spans="1:4" x14ac:dyDescent="0.2">
      <c r="A126" s="144">
        <v>166</v>
      </c>
      <c r="B126" s="144" t="s">
        <v>173</v>
      </c>
      <c r="C126" s="144" t="s">
        <v>162</v>
      </c>
      <c r="D126" s="199" t="s">
        <v>414</v>
      </c>
    </row>
    <row r="127" spans="1:4" hidden="1" x14ac:dyDescent="0.2">
      <c r="A127" s="144">
        <v>172</v>
      </c>
      <c r="B127" s="144" t="s">
        <v>474</v>
      </c>
      <c r="C127" s="144"/>
      <c r="D127" s="199"/>
    </row>
    <row r="128" spans="1:4" x14ac:dyDescent="0.2">
      <c r="A128" s="144">
        <v>173</v>
      </c>
      <c r="B128" s="144" t="s">
        <v>755</v>
      </c>
      <c r="C128" s="144" t="s">
        <v>127</v>
      </c>
      <c r="D128" s="145" t="s">
        <v>414</v>
      </c>
    </row>
    <row r="129" spans="1:4" x14ac:dyDescent="0.2">
      <c r="A129" s="144">
        <v>177</v>
      </c>
      <c r="B129" s="144" t="s">
        <v>174</v>
      </c>
      <c r="C129" s="144" t="s">
        <v>175</v>
      </c>
      <c r="D129" s="206" t="s">
        <v>414</v>
      </c>
    </row>
    <row r="130" spans="1:4" x14ac:dyDescent="0.2">
      <c r="A130" s="144">
        <v>178</v>
      </c>
      <c r="B130" s="144" t="s">
        <v>475</v>
      </c>
      <c r="C130" s="144" t="s">
        <v>127</v>
      </c>
      <c r="D130" s="145" t="s">
        <v>414</v>
      </c>
    </row>
    <row r="131" spans="1:4" x14ac:dyDescent="0.2">
      <c r="A131" s="146">
        <v>195</v>
      </c>
      <c r="B131" s="146" t="s">
        <v>61</v>
      </c>
      <c r="C131" s="146" t="s">
        <v>127</v>
      </c>
      <c r="D131" s="145" t="s">
        <v>414</v>
      </c>
    </row>
    <row r="132" spans="1:4" x14ac:dyDescent="0.2">
      <c r="A132" s="146">
        <v>202</v>
      </c>
      <c r="B132" s="146" t="s">
        <v>476</v>
      </c>
      <c r="C132" s="146"/>
      <c r="D132" s="199" t="s">
        <v>414</v>
      </c>
    </row>
    <row r="133" spans="1:4" hidden="1" x14ac:dyDescent="0.2">
      <c r="A133" s="144">
        <v>205</v>
      </c>
      <c r="B133" s="144" t="s">
        <v>477</v>
      </c>
      <c r="C133" s="144" t="s">
        <v>478</v>
      </c>
      <c r="D133" s="147"/>
    </row>
    <row r="134" spans="1:4" hidden="1" x14ac:dyDescent="0.2">
      <c r="A134" s="146">
        <v>206</v>
      </c>
      <c r="B134" s="146" t="s">
        <v>332</v>
      </c>
      <c r="C134" s="146" t="s">
        <v>478</v>
      </c>
      <c r="D134" s="147"/>
    </row>
    <row r="135" spans="1:4" hidden="1" x14ac:dyDescent="0.2">
      <c r="A135" s="146">
        <v>208</v>
      </c>
      <c r="B135" s="146" t="s">
        <v>479</v>
      </c>
      <c r="C135" s="146" t="s">
        <v>478</v>
      </c>
      <c r="D135" s="147"/>
    </row>
    <row r="136" spans="1:4" x14ac:dyDescent="0.2">
      <c r="A136" s="146">
        <v>211</v>
      </c>
      <c r="B136" s="146" t="s">
        <v>480</v>
      </c>
      <c r="C136" s="146" t="s">
        <v>421</v>
      </c>
      <c r="D136" s="145" t="s">
        <v>414</v>
      </c>
    </row>
    <row r="137" spans="1:4" hidden="1" x14ac:dyDescent="0.2">
      <c r="A137" s="146">
        <v>212</v>
      </c>
      <c r="B137" s="146" t="s">
        <v>481</v>
      </c>
      <c r="C137" s="146" t="s">
        <v>128</v>
      </c>
      <c r="D137" s="147"/>
    </row>
    <row r="138" spans="1:4" x14ac:dyDescent="0.2">
      <c r="A138" s="146">
        <v>222</v>
      </c>
      <c r="B138" s="146" t="s">
        <v>482</v>
      </c>
      <c r="C138" s="146" t="s">
        <v>127</v>
      </c>
      <c r="D138" s="206" t="s">
        <v>414</v>
      </c>
    </row>
    <row r="139" spans="1:4" x14ac:dyDescent="0.2">
      <c r="A139" s="146">
        <v>251</v>
      </c>
      <c r="B139" s="146" t="s">
        <v>176</v>
      </c>
      <c r="C139" s="146" t="s">
        <v>165</v>
      </c>
      <c r="D139" s="145" t="s">
        <v>414</v>
      </c>
    </row>
    <row r="140" spans="1:4" x14ac:dyDescent="0.2">
      <c r="A140" s="146">
        <v>289</v>
      </c>
      <c r="B140" s="146" t="s">
        <v>794</v>
      </c>
      <c r="C140" s="146"/>
      <c r="D140" s="145" t="s">
        <v>414</v>
      </c>
    </row>
    <row r="141" spans="1:4" hidden="1" x14ac:dyDescent="0.2">
      <c r="A141" s="146">
        <v>331</v>
      </c>
      <c r="B141" s="146" t="s">
        <v>483</v>
      </c>
      <c r="C141" s="146" t="s">
        <v>484</v>
      </c>
      <c r="D141" s="147"/>
    </row>
    <row r="142" spans="1:4" x14ac:dyDescent="0.2">
      <c r="A142" s="146">
        <v>332</v>
      </c>
      <c r="B142" s="146" t="s">
        <v>384</v>
      </c>
      <c r="C142" s="200" t="s">
        <v>127</v>
      </c>
      <c r="D142" s="206" t="s">
        <v>414</v>
      </c>
    </row>
    <row r="143" spans="1:4" x14ac:dyDescent="0.2">
      <c r="A143" s="144">
        <v>333</v>
      </c>
      <c r="B143" s="144" t="s">
        <v>177</v>
      </c>
      <c r="C143" s="144" t="s">
        <v>164</v>
      </c>
      <c r="D143" s="145" t="s">
        <v>414</v>
      </c>
    </row>
    <row r="144" spans="1:4" x14ac:dyDescent="0.2">
      <c r="A144" s="144">
        <v>338</v>
      </c>
      <c r="B144" s="144" t="s">
        <v>756</v>
      </c>
      <c r="C144" s="144" t="s">
        <v>127</v>
      </c>
      <c r="D144" s="216" t="s">
        <v>414</v>
      </c>
    </row>
    <row r="145" spans="1:4" x14ac:dyDescent="0.2">
      <c r="A145" s="144">
        <v>404</v>
      </c>
      <c r="B145" s="144" t="s">
        <v>178</v>
      </c>
      <c r="C145" s="144" t="s">
        <v>127</v>
      </c>
      <c r="D145" s="199" t="s">
        <v>414</v>
      </c>
    </row>
    <row r="146" spans="1:4" x14ac:dyDescent="0.2">
      <c r="A146" s="144">
        <v>480</v>
      </c>
      <c r="B146" s="144" t="s">
        <v>485</v>
      </c>
      <c r="C146" s="144" t="s">
        <v>486</v>
      </c>
      <c r="D146" s="199" t="s">
        <v>414</v>
      </c>
    </row>
    <row r="147" spans="1:4" x14ac:dyDescent="0.2">
      <c r="A147" s="144">
        <v>534</v>
      </c>
      <c r="B147" s="144" t="s">
        <v>487</v>
      </c>
      <c r="C147" s="144" t="s">
        <v>127</v>
      </c>
      <c r="D147" s="199" t="s">
        <v>414</v>
      </c>
    </row>
    <row r="148" spans="1:4" x14ac:dyDescent="0.2">
      <c r="A148" s="144">
        <v>612</v>
      </c>
      <c r="B148" s="144" t="s">
        <v>179</v>
      </c>
      <c r="C148" s="144" t="s">
        <v>127</v>
      </c>
      <c r="D148" s="199" t="s">
        <v>414</v>
      </c>
    </row>
    <row r="149" spans="1:4" hidden="1" x14ac:dyDescent="0.2">
      <c r="A149" s="144">
        <v>711</v>
      </c>
      <c r="B149" s="144" t="s">
        <v>488</v>
      </c>
      <c r="C149" s="146" t="s">
        <v>127</v>
      </c>
      <c r="D149" s="147"/>
    </row>
    <row r="150" spans="1:4" x14ac:dyDescent="0.2">
      <c r="A150" s="144">
        <v>714</v>
      </c>
      <c r="B150" s="144" t="s">
        <v>757</v>
      </c>
      <c r="C150" s="146" t="s">
        <v>128</v>
      </c>
      <c r="D150" s="145" t="s">
        <v>414</v>
      </c>
    </row>
    <row r="151" spans="1:4" x14ac:dyDescent="0.2">
      <c r="A151" s="144">
        <v>741</v>
      </c>
      <c r="B151" s="144" t="s">
        <v>758</v>
      </c>
      <c r="C151" s="146" t="s">
        <v>181</v>
      </c>
      <c r="D151" s="216" t="s">
        <v>414</v>
      </c>
    </row>
    <row r="152" spans="1:4" x14ac:dyDescent="0.2">
      <c r="A152" s="144">
        <v>742</v>
      </c>
      <c r="B152" s="144" t="s">
        <v>759</v>
      </c>
      <c r="C152" s="146" t="s">
        <v>181</v>
      </c>
      <c r="D152" s="216" t="s">
        <v>414</v>
      </c>
    </row>
    <row r="153" spans="1:4" x14ac:dyDescent="0.2">
      <c r="A153" s="144">
        <v>744</v>
      </c>
      <c r="B153" s="144" t="s">
        <v>180</v>
      </c>
      <c r="C153" s="146" t="s">
        <v>181</v>
      </c>
      <c r="D153" s="145" t="s">
        <v>414</v>
      </c>
    </row>
    <row r="154" spans="1:4" x14ac:dyDescent="0.2">
      <c r="A154" s="144">
        <v>747</v>
      </c>
      <c r="B154" s="144" t="s">
        <v>760</v>
      </c>
      <c r="C154" s="146" t="s">
        <v>181</v>
      </c>
      <c r="D154" s="145" t="s">
        <v>414</v>
      </c>
    </row>
    <row r="155" spans="1:4" x14ac:dyDescent="0.2">
      <c r="A155" s="144">
        <v>771</v>
      </c>
      <c r="B155" s="144" t="s">
        <v>489</v>
      </c>
      <c r="C155" s="146" t="s">
        <v>127</v>
      </c>
      <c r="D155" s="149" t="s">
        <v>414</v>
      </c>
    </row>
    <row r="156" spans="1:4" x14ac:dyDescent="0.2">
      <c r="A156" s="144">
        <v>777</v>
      </c>
      <c r="B156" s="144" t="s">
        <v>182</v>
      </c>
      <c r="C156" s="144" t="s">
        <v>127</v>
      </c>
      <c r="D156" s="145" t="s">
        <v>414</v>
      </c>
    </row>
    <row r="157" spans="1:4" x14ac:dyDescent="0.2">
      <c r="A157" s="144">
        <v>781</v>
      </c>
      <c r="B157" s="144" t="s">
        <v>183</v>
      </c>
      <c r="C157" s="144" t="s">
        <v>128</v>
      </c>
      <c r="D157" s="145" t="s">
        <v>414</v>
      </c>
    </row>
    <row r="158" spans="1:4" x14ac:dyDescent="0.2">
      <c r="A158" s="144">
        <v>783</v>
      </c>
      <c r="B158" s="144" t="s">
        <v>761</v>
      </c>
      <c r="C158" s="144" t="s">
        <v>181</v>
      </c>
      <c r="D158" s="145" t="s">
        <v>414</v>
      </c>
    </row>
    <row r="159" spans="1:4" x14ac:dyDescent="0.2">
      <c r="A159" s="144">
        <v>784</v>
      </c>
      <c r="B159" s="144" t="s">
        <v>184</v>
      </c>
      <c r="C159" s="144" t="s">
        <v>181</v>
      </c>
      <c r="D159" s="145" t="s">
        <v>414</v>
      </c>
    </row>
    <row r="160" spans="1:4" x14ac:dyDescent="0.2">
      <c r="A160" s="144">
        <v>785</v>
      </c>
      <c r="B160" s="144" t="s">
        <v>762</v>
      </c>
      <c r="C160" s="144" t="s">
        <v>181</v>
      </c>
      <c r="D160" s="145" t="s">
        <v>414</v>
      </c>
    </row>
    <row r="161" spans="1:4" x14ac:dyDescent="0.2">
      <c r="A161" s="144">
        <v>786</v>
      </c>
      <c r="B161" s="144" t="s">
        <v>763</v>
      </c>
      <c r="C161" s="144" t="s">
        <v>181</v>
      </c>
      <c r="D161" s="145" t="s">
        <v>414</v>
      </c>
    </row>
    <row r="162" spans="1:4" x14ac:dyDescent="0.2">
      <c r="A162" s="144">
        <v>787</v>
      </c>
      <c r="B162" s="144" t="s">
        <v>185</v>
      </c>
      <c r="C162" s="144" t="s">
        <v>181</v>
      </c>
      <c r="D162" s="145" t="s">
        <v>414</v>
      </c>
    </row>
    <row r="163" spans="1:4" x14ac:dyDescent="0.2">
      <c r="A163" s="144">
        <v>788</v>
      </c>
      <c r="B163" s="144" t="s">
        <v>490</v>
      </c>
      <c r="C163" s="144" t="s">
        <v>181</v>
      </c>
      <c r="D163" s="150" t="s">
        <v>414</v>
      </c>
    </row>
    <row r="164" spans="1:4" x14ac:dyDescent="0.2">
      <c r="A164" s="144">
        <v>789</v>
      </c>
      <c r="B164" s="144" t="s">
        <v>795</v>
      </c>
      <c r="C164" s="144" t="s">
        <v>181</v>
      </c>
      <c r="D164" s="208" t="s">
        <v>414</v>
      </c>
    </row>
    <row r="165" spans="1:4" x14ac:dyDescent="0.2">
      <c r="A165" s="144">
        <v>814</v>
      </c>
      <c r="B165" s="144" t="s">
        <v>116</v>
      </c>
      <c r="C165" s="144" t="s">
        <v>491</v>
      </c>
      <c r="D165" s="201" t="s">
        <v>414</v>
      </c>
    </row>
    <row r="166" spans="1:4" x14ac:dyDescent="0.2">
      <c r="A166" s="144">
        <v>888</v>
      </c>
      <c r="B166" s="144" t="s">
        <v>492</v>
      </c>
      <c r="C166" s="144" t="s">
        <v>127</v>
      </c>
      <c r="D166" s="206" t="s">
        <v>414</v>
      </c>
    </row>
    <row r="167" spans="1:4" x14ac:dyDescent="0.2">
      <c r="A167" s="144">
        <v>911</v>
      </c>
      <c r="B167" s="144" t="s">
        <v>493</v>
      </c>
      <c r="C167" s="144" t="s">
        <v>421</v>
      </c>
      <c r="D167" s="148" t="s">
        <v>414</v>
      </c>
    </row>
    <row r="168" spans="1:4" hidden="1" x14ac:dyDescent="0.2">
      <c r="A168" s="146">
        <v>1006</v>
      </c>
      <c r="B168" s="146" t="s">
        <v>494</v>
      </c>
      <c r="C168" s="146" t="s">
        <v>127</v>
      </c>
      <c r="D168" s="147"/>
    </row>
    <row r="169" spans="1:4" x14ac:dyDescent="0.2">
      <c r="A169" s="146">
        <v>1111</v>
      </c>
      <c r="B169" s="146" t="s">
        <v>186</v>
      </c>
      <c r="C169" s="144" t="s">
        <v>164</v>
      </c>
      <c r="D169" s="206" t="s">
        <v>414</v>
      </c>
    </row>
    <row r="170" spans="1:4" x14ac:dyDescent="0.2">
      <c r="A170" s="146">
        <v>1116</v>
      </c>
      <c r="B170" s="146" t="s">
        <v>187</v>
      </c>
      <c r="C170" s="144" t="s">
        <v>165</v>
      </c>
      <c r="D170" s="145" t="s">
        <v>414</v>
      </c>
    </row>
    <row r="171" spans="1:4" x14ac:dyDescent="0.2">
      <c r="A171" s="146">
        <v>1117</v>
      </c>
      <c r="B171" s="146" t="s">
        <v>495</v>
      </c>
      <c r="C171" s="144"/>
      <c r="D171" s="206" t="s">
        <v>414</v>
      </c>
    </row>
    <row r="172" spans="1:4" x14ac:dyDescent="0.2">
      <c r="A172" s="146">
        <v>1534</v>
      </c>
      <c r="B172" s="146" t="s">
        <v>496</v>
      </c>
      <c r="C172" s="144" t="s">
        <v>127</v>
      </c>
      <c r="D172" s="199" t="s">
        <v>414</v>
      </c>
    </row>
    <row r="173" spans="1:4" x14ac:dyDescent="0.2">
      <c r="A173" s="146">
        <v>2403</v>
      </c>
      <c r="B173" s="146" t="s">
        <v>188</v>
      </c>
      <c r="C173" s="144" t="s">
        <v>127</v>
      </c>
      <c r="D173" s="145" t="s">
        <v>414</v>
      </c>
    </row>
    <row r="174" spans="1:4" x14ac:dyDescent="0.2">
      <c r="A174" s="146">
        <v>2222</v>
      </c>
      <c r="B174" s="146" t="s">
        <v>497</v>
      </c>
      <c r="C174" s="144"/>
      <c r="D174" s="199" t="s">
        <v>414</v>
      </c>
    </row>
    <row r="175" spans="1:4" hidden="1" x14ac:dyDescent="0.2">
      <c r="A175" s="144"/>
      <c r="B175" s="144" t="s">
        <v>498</v>
      </c>
      <c r="C175" s="144" t="s">
        <v>127</v>
      </c>
      <c r="D175" s="146"/>
    </row>
    <row r="176" spans="1:4" x14ac:dyDescent="0.2">
      <c r="A176" s="144"/>
      <c r="B176" s="144" t="s">
        <v>499</v>
      </c>
      <c r="C176" s="144" t="s">
        <v>127</v>
      </c>
      <c r="D176" s="151" t="s">
        <v>414</v>
      </c>
    </row>
    <row r="177" spans="1:4" x14ac:dyDescent="0.2">
      <c r="A177" s="144"/>
      <c r="B177" s="144" t="s">
        <v>190</v>
      </c>
      <c r="C177" s="144" t="s">
        <v>150</v>
      </c>
      <c r="D177" s="200" t="s">
        <v>414</v>
      </c>
    </row>
    <row r="178" spans="1:4" x14ac:dyDescent="0.2">
      <c r="A178" s="144"/>
      <c r="B178" s="144" t="s">
        <v>500</v>
      </c>
      <c r="C178" s="144"/>
      <c r="D178" s="151" t="s">
        <v>414</v>
      </c>
    </row>
    <row r="179" spans="1:4" x14ac:dyDescent="0.2">
      <c r="A179" s="144"/>
      <c r="B179" s="144" t="s">
        <v>501</v>
      </c>
      <c r="C179" s="144"/>
      <c r="D179" s="146" t="s">
        <v>414</v>
      </c>
    </row>
    <row r="180" spans="1:4" x14ac:dyDescent="0.2">
      <c r="A180" s="144"/>
      <c r="B180" s="144" t="s">
        <v>502</v>
      </c>
      <c r="C180" s="144"/>
      <c r="D180" s="209" t="s">
        <v>414</v>
      </c>
    </row>
    <row r="181" spans="1:4" x14ac:dyDescent="0.2">
      <c r="A181" s="144"/>
      <c r="B181" s="144" t="s">
        <v>796</v>
      </c>
      <c r="C181" s="144"/>
      <c r="D181" s="209" t="s">
        <v>414</v>
      </c>
    </row>
    <row r="182" spans="1:4" x14ac:dyDescent="0.2">
      <c r="A182" s="144"/>
      <c r="B182" s="144" t="s">
        <v>797</v>
      </c>
      <c r="C182" s="144"/>
      <c r="D182" s="209" t="s">
        <v>414</v>
      </c>
    </row>
    <row r="183" spans="1:4" hidden="1" x14ac:dyDescent="0.2">
      <c r="A183" s="210" t="s">
        <v>798</v>
      </c>
      <c r="B183" s="210"/>
      <c r="C183" s="144"/>
      <c r="D183" s="211"/>
    </row>
    <row r="184" spans="1:4" hidden="1" x14ac:dyDescent="0.2">
      <c r="A184" s="144" t="s">
        <v>799</v>
      </c>
      <c r="B184" s="144" t="s">
        <v>800</v>
      </c>
      <c r="C184" s="144"/>
      <c r="D184" s="211"/>
    </row>
    <row r="185" spans="1:4" hidden="1" x14ac:dyDescent="0.2">
      <c r="A185" s="144" t="s">
        <v>801</v>
      </c>
      <c r="B185" s="144" t="s">
        <v>802</v>
      </c>
      <c r="C185" s="144"/>
      <c r="D185" s="211"/>
    </row>
    <row r="186" spans="1:4" hidden="1" x14ac:dyDescent="0.2">
      <c r="A186" s="212" t="s">
        <v>414</v>
      </c>
      <c r="B186" s="144" t="s">
        <v>803</v>
      </c>
      <c r="C186" s="211"/>
      <c r="D186" s="211"/>
    </row>
    <row r="187" spans="1:4" hidden="1" x14ac:dyDescent="0.2">
      <c r="A187" s="151" t="s">
        <v>414</v>
      </c>
      <c r="B187" s="144" t="s">
        <v>804</v>
      </c>
      <c r="C187" s="144"/>
      <c r="D187" s="211"/>
    </row>
    <row r="188" spans="1:4" hidden="1" x14ac:dyDescent="0.2">
      <c r="A188" s="146" t="s">
        <v>805</v>
      </c>
      <c r="B188" s="144" t="s">
        <v>806</v>
      </c>
      <c r="C188" s="144"/>
      <c r="D188" s="211"/>
    </row>
    <row r="189" spans="1:4" hidden="1" x14ac:dyDescent="0.2">
      <c r="A189" s="212" t="s">
        <v>805</v>
      </c>
      <c r="B189" s="144" t="s">
        <v>807</v>
      </c>
      <c r="C189" s="144"/>
      <c r="D189" s="211"/>
    </row>
    <row r="190" spans="1:4" hidden="1" x14ac:dyDescent="0.2">
      <c r="A190" s="151" t="s">
        <v>805</v>
      </c>
      <c r="B190" s="144" t="s">
        <v>808</v>
      </c>
      <c r="C190" s="146"/>
      <c r="D190" s="211"/>
    </row>
    <row r="191" spans="1:4" ht="13.5" hidden="1" thickBot="1" x14ac:dyDescent="0.25">
      <c r="A191" s="213" t="s">
        <v>805</v>
      </c>
      <c r="B191" s="213" t="s">
        <v>809</v>
      </c>
      <c r="C191" s="214"/>
      <c r="D191" s="215"/>
    </row>
  </sheetData>
  <autoFilter ref="A1:D191">
    <filterColumn colId="3">
      <customFilters>
        <customFilter operator="notEqual" val=" "/>
      </customFilters>
    </filterColumn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Z56"/>
  <sheetViews>
    <sheetView zoomScaleNormal="100" workbookViewId="0">
      <selection activeCell="C11" sqref="C11"/>
    </sheetView>
  </sheetViews>
  <sheetFormatPr defaultRowHeight="12.75" x14ac:dyDescent="0.2"/>
  <cols>
    <col min="1" max="1" width="10.5703125" customWidth="1"/>
    <col min="2" max="2" width="7.5703125" customWidth="1"/>
    <col min="3" max="3" width="10.28515625" customWidth="1"/>
    <col min="4" max="4" width="17" customWidth="1"/>
    <col min="5" max="10" width="4.7109375" customWidth="1"/>
    <col min="11" max="14" width="4.7109375" hidden="1" customWidth="1"/>
    <col min="15" max="17" width="9.7109375" customWidth="1"/>
    <col min="18" max="18" width="10" customWidth="1"/>
    <col min="19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>
        <v>3</v>
      </c>
      <c r="B1" s="1">
        <v>2017</v>
      </c>
      <c r="C1" t="s">
        <v>253</v>
      </c>
      <c r="D1" s="2" t="s">
        <v>254</v>
      </c>
      <c r="I1" t="s">
        <v>102</v>
      </c>
      <c r="J1" s="2"/>
      <c r="M1" t="s">
        <v>103</v>
      </c>
      <c r="N1">
        <v>2013</v>
      </c>
      <c r="W1" s="3" t="s">
        <v>0</v>
      </c>
    </row>
    <row r="2" spans="1:25" x14ac:dyDescent="0.2">
      <c r="A2" s="4">
        <v>3</v>
      </c>
      <c r="B2" s="4"/>
      <c r="C2" s="5"/>
      <c r="D2" s="5" t="s">
        <v>1</v>
      </c>
      <c r="I2" t="s">
        <v>101</v>
      </c>
      <c r="J2" s="6"/>
      <c r="S2" s="3"/>
    </row>
    <row r="3" spans="1:25" ht="13.5" thickBot="1" x14ac:dyDescent="0.25">
      <c r="A3" s="7"/>
      <c r="B3" s="7"/>
      <c r="C3" s="2"/>
      <c r="D3" s="2"/>
      <c r="E3" s="22"/>
      <c r="J3" s="2"/>
      <c r="S3" s="3"/>
    </row>
    <row r="4" spans="1:25" ht="42" customHeight="1" thickBot="1" x14ac:dyDescent="0.25">
      <c r="A4" s="222" t="s">
        <v>785</v>
      </c>
      <c r="B4" s="223"/>
      <c r="C4" s="224"/>
      <c r="D4" s="224"/>
      <c r="E4" s="43">
        <v>171304</v>
      </c>
      <c r="F4" s="44">
        <v>172124</v>
      </c>
      <c r="G4" s="44">
        <v>172136</v>
      </c>
      <c r="H4" s="44">
        <v>171506</v>
      </c>
      <c r="I4" s="44">
        <v>171507</v>
      </c>
      <c r="J4" s="45">
        <v>172208</v>
      </c>
      <c r="K4" s="45"/>
      <c r="L4" s="45"/>
      <c r="M4" s="45"/>
      <c r="N4" s="45"/>
      <c r="O4" s="24" t="s">
        <v>117</v>
      </c>
      <c r="P4" s="25" t="s">
        <v>194</v>
      </c>
      <c r="Q4" s="25" t="s">
        <v>99</v>
      </c>
      <c r="R4" s="25" t="s">
        <v>608</v>
      </c>
      <c r="S4" s="63" t="s">
        <v>100</v>
      </c>
      <c r="T4" s="62" t="s">
        <v>217</v>
      </c>
      <c r="U4" s="25"/>
      <c r="V4" s="25"/>
      <c r="W4" s="25"/>
      <c r="X4" s="26"/>
      <c r="Y4" s="27"/>
    </row>
    <row r="5" spans="1:25" x14ac:dyDescent="0.2">
      <c r="A5" s="46"/>
      <c r="B5" s="188"/>
      <c r="C5" s="28"/>
      <c r="D5" s="29" t="s">
        <v>2</v>
      </c>
      <c r="E5" s="30">
        <v>7</v>
      </c>
      <c r="F5" s="31">
        <v>13</v>
      </c>
      <c r="G5" s="31">
        <v>16</v>
      </c>
      <c r="H5" s="32">
        <v>6</v>
      </c>
      <c r="I5" s="32">
        <v>8</v>
      </c>
      <c r="J5" s="31">
        <v>0</v>
      </c>
      <c r="K5" s="31"/>
      <c r="L5" s="31"/>
      <c r="M5" s="31"/>
      <c r="N5" s="59"/>
      <c r="O5" s="64">
        <v>171304</v>
      </c>
      <c r="P5" s="23">
        <v>172124</v>
      </c>
      <c r="Q5" s="23">
        <v>172136</v>
      </c>
      <c r="R5" s="23">
        <v>171506</v>
      </c>
      <c r="S5" s="65">
        <v>171507</v>
      </c>
      <c r="T5" s="23">
        <v>172208</v>
      </c>
      <c r="U5" s="23"/>
      <c r="V5" s="23"/>
      <c r="W5" s="23"/>
      <c r="X5" s="23" t="str">
        <f t="shared" ref="X5" si="0">IF(N4,N4,"")</f>
        <v/>
      </c>
      <c r="Y5" s="47"/>
    </row>
    <row r="6" spans="1:25" ht="13.5" thickBot="1" x14ac:dyDescent="0.25">
      <c r="A6" s="76" t="s">
        <v>3</v>
      </c>
      <c r="B6" s="183" t="s">
        <v>231</v>
      </c>
      <c r="C6" s="77" t="s">
        <v>95</v>
      </c>
      <c r="D6" s="78" t="s">
        <v>4</v>
      </c>
      <c r="E6" s="79" t="s">
        <v>5</v>
      </c>
      <c r="F6" s="80" t="s">
        <v>5</v>
      </c>
      <c r="G6" s="80" t="s">
        <v>5</v>
      </c>
      <c r="H6" s="80" t="s">
        <v>5</v>
      </c>
      <c r="I6" s="80" t="s">
        <v>5</v>
      </c>
      <c r="J6" s="80" t="s">
        <v>5</v>
      </c>
      <c r="K6" s="80" t="s">
        <v>5</v>
      </c>
      <c r="L6" s="80" t="s">
        <v>5</v>
      </c>
      <c r="M6" s="80" t="s">
        <v>5</v>
      </c>
      <c r="N6" s="77" t="s">
        <v>5</v>
      </c>
      <c r="O6" s="76" t="s">
        <v>6</v>
      </c>
      <c r="P6" s="81" t="s">
        <v>6</v>
      </c>
      <c r="Q6" s="81" t="s">
        <v>6</v>
      </c>
      <c r="R6" s="81" t="s">
        <v>6</v>
      </c>
      <c r="S6" s="82" t="s">
        <v>6</v>
      </c>
      <c r="T6" s="77" t="s">
        <v>6</v>
      </c>
      <c r="U6" s="78" t="s">
        <v>6</v>
      </c>
      <c r="V6" s="78" t="s">
        <v>6</v>
      </c>
      <c r="W6" s="78" t="s">
        <v>6</v>
      </c>
      <c r="X6" s="78" t="s">
        <v>6</v>
      </c>
      <c r="Y6" s="83" t="s">
        <v>7</v>
      </c>
    </row>
    <row r="7" spans="1:25" ht="13.5" thickBot="1" x14ac:dyDescent="0.25">
      <c r="A7" s="84">
        <v>1</v>
      </c>
      <c r="B7" s="184" t="s">
        <v>245</v>
      </c>
      <c r="C7" s="85" t="s">
        <v>60</v>
      </c>
      <c r="D7" s="86" t="s">
        <v>61</v>
      </c>
      <c r="E7" s="87">
        <v>1</v>
      </c>
      <c r="F7" s="88"/>
      <c r="G7" s="88"/>
      <c r="H7" s="88">
        <v>1</v>
      </c>
      <c r="I7" s="88">
        <v>3</v>
      </c>
      <c r="J7" s="88"/>
      <c r="K7" s="88"/>
      <c r="L7" s="88"/>
      <c r="M7" s="88"/>
      <c r="N7" s="89"/>
      <c r="O7" s="90">
        <f>IF((E7&gt;0),ROUND((101+1000*(LOG10($E$5)-LOG10(E7)))*$A$2,0),0)</f>
        <v>2838</v>
      </c>
      <c r="P7" s="88">
        <f>IF((F7&gt;0),ROUND((101+1000*(LOG10($F$5)-LOG10(F7)))*$A$2,0),0)</f>
        <v>0</v>
      </c>
      <c r="Q7" s="88">
        <f>IF((G7&gt;0),ROUND((101+1000*(LOG10($G$5)-LOG10(G7)))*$A$2,0),0)</f>
        <v>0</v>
      </c>
      <c r="R7" s="88">
        <f>IF((H7&gt;0),ROUND((101+1000*(LOG10($H$5)-LOG10(H7)))*$A$2,0),0)</f>
        <v>2637</v>
      </c>
      <c r="S7" s="91">
        <f>IF((I7&gt;0),ROUND((101+1000*(LOG10($I$5)-LOG10(I7)))*$A$2,0),0)</f>
        <v>1581</v>
      </c>
      <c r="T7" s="92">
        <f>IF((J7&gt;0),ROUND((101+1000*(LOG10($J$5)-LOG10(J7)))*$A$2,0),0)</f>
        <v>0</v>
      </c>
      <c r="U7" s="88">
        <f>IF((K7&gt;0),ROUND((101+1000*(LOG10($K$5)-LOG10(K7)))*$A$2,0),0)</f>
        <v>0</v>
      </c>
      <c r="V7" s="88">
        <f>IF((L7&gt;0),ROUND((101+1000*(LOG10($L$5)-LOG10(L7)))*$A$2,0),0)</f>
        <v>0</v>
      </c>
      <c r="W7" s="88">
        <f>IF((M7&gt;0),ROUND((101+1000*(LOG10($M$5)-LOG10(M7)))*$A$2,0),0)</f>
        <v>0</v>
      </c>
      <c r="X7" s="88">
        <f>IF((N7&gt;0),ROUND((101+1000*(LOG10($N$5)-LOG10(N7)))*$A$2,0),0)</f>
        <v>0</v>
      </c>
      <c r="Y7" s="93">
        <f>SUM(LARGE(O7:X7,1),LARGE(O7:X7,2),LARGE(O7:X7,3),LARGE(O7:X7,4))</f>
        <v>7056</v>
      </c>
    </row>
    <row r="8" spans="1:25" ht="13.5" thickBot="1" x14ac:dyDescent="0.25">
      <c r="A8" s="50">
        <v>2</v>
      </c>
      <c r="B8" s="185" t="s">
        <v>237</v>
      </c>
      <c r="C8" s="41" t="s">
        <v>75</v>
      </c>
      <c r="D8" s="42" t="s">
        <v>8</v>
      </c>
      <c r="E8" s="38"/>
      <c r="F8" s="39">
        <v>1</v>
      </c>
      <c r="G8" s="39">
        <v>2</v>
      </c>
      <c r="H8" s="39"/>
      <c r="I8" s="39"/>
      <c r="J8" s="39"/>
      <c r="K8" s="39"/>
      <c r="L8" s="39"/>
      <c r="M8" s="39"/>
      <c r="N8" s="60"/>
      <c r="O8" s="66">
        <f>IF((E8&gt;0),ROUND((101+1000*(LOG10($E$5)-LOG10(E8)))*$A$2,0),0)</f>
        <v>0</v>
      </c>
      <c r="P8" s="34">
        <f>IF((F8&gt;0),ROUND((101+1000*(LOG10($F$5)-LOG10(F8)))*$A$2,0),0)</f>
        <v>3645</v>
      </c>
      <c r="Q8" s="34">
        <f>IF((G8&gt;0),ROUND((101+1000*(LOG10($G$5)-LOG10(G8)))*$A$2,0),0)</f>
        <v>3012</v>
      </c>
      <c r="R8" s="34">
        <f>IF((H8&gt;0),ROUND((101+1000*(LOG10($H$5)-LOG10(H8)))*$A$2,0),0)</f>
        <v>0</v>
      </c>
      <c r="S8" s="67">
        <f>IF((I8&gt;0),ROUND((101+1000*(LOG10($I$5)-LOG10(I8)))*$A$2,0),0)</f>
        <v>0</v>
      </c>
      <c r="T8" s="35">
        <f>IF((J8&gt;0),ROUND((101+1000*(LOG10($J$5)-LOG10(J8)))*$A$2,0),0)</f>
        <v>0</v>
      </c>
      <c r="U8" s="34">
        <f>IF((K8&gt;0),ROUND((101+1000*(LOG10($K$5)-LOG10(K8)))*$A$2,0),0)</f>
        <v>0</v>
      </c>
      <c r="V8" s="34">
        <f>IF((L8&gt;0),ROUND((101+1000*(LOG10($L$5)-LOG10(L8)))*$A$2,0),0)</f>
        <v>0</v>
      </c>
      <c r="W8" s="34">
        <f>IF((M8&gt;0),ROUND((101+1000*(LOG10($M$5)-LOG10(M8)))*$A$2,0),0)</f>
        <v>0</v>
      </c>
      <c r="X8" s="34">
        <f>IF((N8&gt;0),ROUND((101+1000*(LOG10($N$5)-LOG10(N8)))*$A$2,0),0)</f>
        <v>0</v>
      </c>
      <c r="Y8" s="93">
        <f>SUM(LARGE(O8:X8,1),LARGE(O8:X8,2),LARGE(O8:X8,3),LARGE(O8:X8,4))</f>
        <v>6657</v>
      </c>
    </row>
    <row r="9" spans="1:25" ht="13.5" thickBot="1" x14ac:dyDescent="0.25">
      <c r="A9" s="48">
        <v>3</v>
      </c>
      <c r="B9" s="191" t="s">
        <v>236</v>
      </c>
      <c r="C9" s="33" t="s">
        <v>85</v>
      </c>
      <c r="D9" s="42" t="s">
        <v>86</v>
      </c>
      <c r="E9" s="38"/>
      <c r="F9" s="39">
        <v>2</v>
      </c>
      <c r="G9" s="39">
        <v>1</v>
      </c>
      <c r="H9" s="39"/>
      <c r="I9" s="39"/>
      <c r="J9" s="39"/>
      <c r="K9" s="39"/>
      <c r="L9" s="39"/>
      <c r="M9" s="39"/>
      <c r="N9" s="60"/>
      <c r="O9" s="66">
        <f>IF((E9&gt;0),ROUND((101+1000*(LOG10($E$5)-LOG10(E9)))*$A$2,0),0)</f>
        <v>0</v>
      </c>
      <c r="P9" s="34">
        <f>IF((F9&gt;0),ROUND((101+1000*(LOG10($F$5)-LOG10(F9)))*$A$2,0),0)</f>
        <v>2742</v>
      </c>
      <c r="Q9" s="34">
        <f>IF((G9&gt;0),ROUND((101+1000*(LOG10($G$5)-LOG10(G9)))*$A$2,0),0)</f>
        <v>3915</v>
      </c>
      <c r="R9" s="34">
        <f>IF((H9&gt;0),ROUND((101+1000*(LOG10($H$5)-LOG10(H9)))*$A$2,0),0)</f>
        <v>0</v>
      </c>
      <c r="S9" s="67">
        <f>IF((I9&gt;0),ROUND((101+1000*(LOG10($I$5)-LOG10(I9)))*$A$2,0),0)</f>
        <v>0</v>
      </c>
      <c r="T9" s="35">
        <f>IF((J9&gt;0),ROUND((101+1000*(LOG10($J$5)-LOG10(J9)))*$A$2,0),0)</f>
        <v>0</v>
      </c>
      <c r="U9" s="34">
        <f>IF((K9&gt;0),ROUND((101+1000*(LOG10($K$5)-LOG10(K9)))*$A$2,0),0)</f>
        <v>0</v>
      </c>
      <c r="V9" s="34">
        <f>IF((L9&gt;0),ROUND((101+1000*(LOG10($L$5)-LOG10(L9)))*$A$2,0),0)</f>
        <v>0</v>
      </c>
      <c r="W9" s="34">
        <f>IF((M9&gt;0),ROUND((101+1000*(LOG10($M$5)-LOG10(M9)))*$A$2,0),0)</f>
        <v>0</v>
      </c>
      <c r="X9" s="34">
        <f>IF((N9&gt;0),ROUND((101+1000*(LOG10($N$5)-LOG10(N9)))*$A$2,0),0)</f>
        <v>0</v>
      </c>
      <c r="Y9" s="93">
        <f>SUM(LARGE(O9:X9,1),LARGE(O9:X9,2),LARGE(O9:X9,3),LARGE(O9:X9,4))</f>
        <v>6657</v>
      </c>
    </row>
    <row r="10" spans="1:25" ht="13.5" thickBot="1" x14ac:dyDescent="0.25">
      <c r="A10" s="50">
        <v>4</v>
      </c>
      <c r="B10" s="185" t="s">
        <v>239</v>
      </c>
      <c r="C10" s="36" t="s">
        <v>73</v>
      </c>
      <c r="D10" s="37" t="s">
        <v>16</v>
      </c>
      <c r="E10" s="38"/>
      <c r="F10" s="39"/>
      <c r="G10" s="39"/>
      <c r="H10" s="39">
        <v>2</v>
      </c>
      <c r="I10" s="39">
        <v>1</v>
      </c>
      <c r="J10" s="39"/>
      <c r="K10" s="39"/>
      <c r="L10" s="39"/>
      <c r="M10" s="39"/>
      <c r="N10" s="60"/>
      <c r="O10" s="66">
        <f>IF((E10&gt;0),ROUND((101+1000*(LOG10($E$5)-LOG10(E10)))*$A$2,0),0)</f>
        <v>0</v>
      </c>
      <c r="P10" s="34">
        <f>IF((F10&gt;0),ROUND((101+1000*(LOG10($F$5)-LOG10(F10)))*$A$2,0),0)</f>
        <v>0</v>
      </c>
      <c r="Q10" s="34">
        <f>IF((G10&gt;0),ROUND((101+1000*(LOG10($G$5)-LOG10(G10)))*$A$2,0),0)</f>
        <v>0</v>
      </c>
      <c r="R10" s="34">
        <f>IF((H10&gt;0),ROUND((101+1000*(LOG10($H$5)-LOG10(H10)))*$A$2,0),0)</f>
        <v>1734</v>
      </c>
      <c r="S10" s="67">
        <f>IF((I10&gt;0),ROUND((101+1000*(LOG10($I$5)-LOG10(I10)))*$A$2,0),0)</f>
        <v>3012</v>
      </c>
      <c r="T10" s="35">
        <f>IF((J10&gt;0),ROUND((101+1000*(LOG10($J$5)-LOG10(J10)))*$A$2,0),0)</f>
        <v>0</v>
      </c>
      <c r="U10" s="34">
        <f>IF((K10&gt;0),ROUND((101+1000*(LOG10($K$5)-LOG10(K10)))*$A$2,0),0)</f>
        <v>0</v>
      </c>
      <c r="V10" s="34">
        <f>IF((L10&gt;0),ROUND((101+1000*(LOG10($L$5)-LOG10(L10)))*$A$2,0),0)</f>
        <v>0</v>
      </c>
      <c r="W10" s="34">
        <f>IF((M10&gt;0),ROUND((101+1000*(LOG10($M$5)-LOG10(M10)))*$A$2,0),0)</f>
        <v>0</v>
      </c>
      <c r="X10" s="34">
        <f>IF((N10&gt;0),ROUND((101+1000*(LOG10($N$5)-LOG10(N10)))*$A$2,0),0)</f>
        <v>0</v>
      </c>
      <c r="Y10" s="93">
        <f>SUM(LARGE(O10:X10,1),LARGE(O10:X10,2),LARGE(O10:X10,3),LARGE(O10:X10,4))</f>
        <v>4746</v>
      </c>
    </row>
    <row r="11" spans="1:25" ht="13.5" thickBot="1" x14ac:dyDescent="0.25">
      <c r="A11" s="48">
        <v>5</v>
      </c>
      <c r="B11" s="191" t="s">
        <v>247</v>
      </c>
      <c r="C11" s="33" t="s">
        <v>91</v>
      </c>
      <c r="D11" s="42" t="s">
        <v>92</v>
      </c>
      <c r="E11" s="38">
        <v>2</v>
      </c>
      <c r="F11" s="39">
        <v>7</v>
      </c>
      <c r="G11" s="39">
        <v>7</v>
      </c>
      <c r="H11" s="39"/>
      <c r="I11" s="39"/>
      <c r="J11" s="39"/>
      <c r="K11" s="39"/>
      <c r="L11" s="39"/>
      <c r="M11" s="39"/>
      <c r="N11" s="60"/>
      <c r="O11" s="66">
        <f>IF((E11&gt;0),ROUND((101+1000*(LOG10($E$5)-LOG10(E11)))*$A$2,0),0)</f>
        <v>1935</v>
      </c>
      <c r="P11" s="34">
        <f>IF((F11&gt;0),ROUND((101+1000*(LOG10($F$5)-LOG10(F11)))*$A$2,0),0)</f>
        <v>1110</v>
      </c>
      <c r="Q11" s="34">
        <f>IF((G11&gt;0),ROUND((101+1000*(LOG10($G$5)-LOG10(G11)))*$A$2,0),0)</f>
        <v>1380</v>
      </c>
      <c r="R11" s="34">
        <f>IF((H11&gt;0),ROUND((101+1000*(LOG10($H$5)-LOG10(H11)))*$A$2,0),0)</f>
        <v>0</v>
      </c>
      <c r="S11" s="67">
        <f>IF((I11&gt;0),ROUND((101+1000*(LOG10($I$5)-LOG10(I11)))*$A$2,0),0)</f>
        <v>0</v>
      </c>
      <c r="T11" s="35">
        <f>IF((J11&gt;0),ROUND((101+1000*(LOG10($J$5)-LOG10(J11)))*$A$2,0),0)</f>
        <v>0</v>
      </c>
      <c r="U11" s="34">
        <f>IF((K11&gt;0),ROUND((101+1000*(LOG10($K$5)-LOG10(K11)))*$A$2,0),0)</f>
        <v>0</v>
      </c>
      <c r="V11" s="34">
        <f>IF((L11&gt;0),ROUND((101+1000*(LOG10($L$5)-LOG10(L11)))*$A$2,0),0)</f>
        <v>0</v>
      </c>
      <c r="W11" s="34">
        <f>IF((M11&gt;0),ROUND((101+1000*(LOG10($M$5)-LOG10(M11)))*$A$2,0),0)</f>
        <v>0</v>
      </c>
      <c r="X11" s="34">
        <f>IF((N11&gt;0),ROUND((101+1000*(LOG10($N$5)-LOG10(N11)))*$A$2,0),0)</f>
        <v>0</v>
      </c>
      <c r="Y11" s="93">
        <f>SUM(LARGE(O11:X11,1),LARGE(O11:X11,2),LARGE(O11:X11,3),LARGE(O11:X11,4))</f>
        <v>4425</v>
      </c>
    </row>
    <row r="12" spans="1:25" ht="13.5" thickBot="1" x14ac:dyDescent="0.25">
      <c r="A12" s="50">
        <v>6</v>
      </c>
      <c r="B12" s="185" t="s">
        <v>249</v>
      </c>
      <c r="C12" s="36" t="s">
        <v>74</v>
      </c>
      <c r="D12" s="37" t="s">
        <v>18</v>
      </c>
      <c r="E12" s="38">
        <v>3</v>
      </c>
      <c r="F12" s="39"/>
      <c r="G12" s="39">
        <v>13</v>
      </c>
      <c r="H12" s="39">
        <v>3</v>
      </c>
      <c r="I12" s="39">
        <v>4</v>
      </c>
      <c r="J12" s="39"/>
      <c r="K12" s="39"/>
      <c r="L12" s="39"/>
      <c r="M12" s="39"/>
      <c r="N12" s="60"/>
      <c r="O12" s="66">
        <f>IF((E12&gt;0),ROUND((101+1000*(LOG10($E$5)-LOG10(E12)))*$A$2,0),0)</f>
        <v>1407</v>
      </c>
      <c r="P12" s="34">
        <f>IF((F12&gt;0),ROUND((101+1000*(LOG10($F$5)-LOG10(F12)))*$A$2,0),0)</f>
        <v>0</v>
      </c>
      <c r="Q12" s="34">
        <f>IF((G12&gt;0),ROUND((101+1000*(LOG10($G$5)-LOG10(G12)))*$A$2,0),0)</f>
        <v>574</v>
      </c>
      <c r="R12" s="34">
        <f>IF((H12&gt;0),ROUND((101+1000*(LOG10($H$5)-LOG10(H12)))*$A$2,0),0)</f>
        <v>1206</v>
      </c>
      <c r="S12" s="67">
        <f>IF((I12&gt;0),ROUND((101+1000*(LOG10($I$5)-LOG10(I12)))*$A$2,0),0)</f>
        <v>1206</v>
      </c>
      <c r="T12" s="35">
        <f>IF((J12&gt;0),ROUND((101+1000*(LOG10($J$5)-LOG10(J12)))*$A$2,0),0)</f>
        <v>0</v>
      </c>
      <c r="U12" s="34">
        <f>IF((K12&gt;0),ROUND((101+1000*(LOG10($K$5)-LOG10(K12)))*$A$2,0),0)</f>
        <v>0</v>
      </c>
      <c r="V12" s="34">
        <f>IF((L12&gt;0),ROUND((101+1000*(LOG10($L$5)-LOG10(L12)))*$A$2,0),0)</f>
        <v>0</v>
      </c>
      <c r="W12" s="34">
        <f>IF((M12&gt;0),ROUND((101+1000*(LOG10($M$5)-LOG10(M12)))*$A$2,0),0)</f>
        <v>0</v>
      </c>
      <c r="X12" s="34">
        <f>IF((N12&gt;0),ROUND((101+1000*(LOG10($N$5)-LOG10(N12)))*$A$2,0),0)</f>
        <v>0</v>
      </c>
      <c r="Y12" s="93">
        <f>SUM(LARGE(O12:X12,1),LARGE(O12:X12,2),LARGE(O12:X12,3),LARGE(O12:X12,4))</f>
        <v>4393</v>
      </c>
    </row>
    <row r="13" spans="1:25" ht="13.5" thickBot="1" x14ac:dyDescent="0.25">
      <c r="A13" s="48">
        <v>7</v>
      </c>
      <c r="B13" s="186" t="s">
        <v>241</v>
      </c>
      <c r="C13" s="40" t="s">
        <v>356</v>
      </c>
      <c r="D13" s="37" t="s">
        <v>160</v>
      </c>
      <c r="E13" s="38"/>
      <c r="F13" s="39">
        <v>5</v>
      </c>
      <c r="G13" s="39">
        <v>3</v>
      </c>
      <c r="H13" s="39"/>
      <c r="I13" s="39"/>
      <c r="J13" s="39"/>
      <c r="K13" s="39"/>
      <c r="L13" s="39"/>
      <c r="M13" s="39"/>
      <c r="N13" s="60"/>
      <c r="O13" s="66">
        <f>IF((E13&gt;0),ROUND((101+1000*(LOG10($E$5)-LOG10(E13)))*$A$2,0),0)</f>
        <v>0</v>
      </c>
      <c r="P13" s="34">
        <f>IF((F13&gt;0),ROUND((101+1000*(LOG10($F$5)-LOG10(F13)))*$A$2,0),0)</f>
        <v>1548</v>
      </c>
      <c r="Q13" s="34">
        <f>IF((G13&gt;0),ROUND((101+1000*(LOG10($G$5)-LOG10(G13)))*$A$2,0),0)</f>
        <v>2484</v>
      </c>
      <c r="R13" s="34">
        <f>IF((H13&gt;0),ROUND((101+1000*(LOG10($H$5)-LOG10(H13)))*$A$2,0),0)</f>
        <v>0</v>
      </c>
      <c r="S13" s="67">
        <f>IF((I13&gt;0),ROUND((101+1000*(LOG10($I$5)-LOG10(I13)))*$A$2,0),0)</f>
        <v>0</v>
      </c>
      <c r="T13" s="35">
        <f>IF((J13&gt;0),ROUND((101+1000*(LOG10($J$5)-LOG10(J13)))*$A$2,0),0)</f>
        <v>0</v>
      </c>
      <c r="U13" s="34">
        <f>IF((K13&gt;0),ROUND((101+1000*(LOG10($K$5)-LOG10(K13)))*$A$2,0),0)</f>
        <v>0</v>
      </c>
      <c r="V13" s="34">
        <f>IF((L13&gt;0),ROUND((101+1000*(LOG10($L$5)-LOG10(L13)))*$A$2,0),0)</f>
        <v>0</v>
      </c>
      <c r="W13" s="34">
        <f>IF((M13&gt;0),ROUND((101+1000*(LOG10($M$5)-LOG10(M13)))*$A$2,0),0)</f>
        <v>0</v>
      </c>
      <c r="X13" s="34">
        <f>IF((N13&gt;0),ROUND((101+1000*(LOG10($N$5)-LOG10(N13)))*$A$2,0),0)</f>
        <v>0</v>
      </c>
      <c r="Y13" s="93">
        <f>SUM(LARGE(O13:X13,1),LARGE(O13:X13,2),LARGE(O13:X13,3),LARGE(O13:X13,4))</f>
        <v>4032</v>
      </c>
    </row>
    <row r="14" spans="1:25" ht="13.5" thickBot="1" x14ac:dyDescent="0.25">
      <c r="A14" s="50">
        <v>8</v>
      </c>
      <c r="B14" s="185" t="s">
        <v>240</v>
      </c>
      <c r="C14" s="36" t="s">
        <v>90</v>
      </c>
      <c r="D14" s="37" t="s">
        <v>118</v>
      </c>
      <c r="E14" s="38"/>
      <c r="F14" s="39">
        <v>6</v>
      </c>
      <c r="G14" s="39">
        <v>4</v>
      </c>
      <c r="H14" s="39"/>
      <c r="I14" s="39"/>
      <c r="J14" s="39"/>
      <c r="K14" s="39"/>
      <c r="L14" s="39"/>
      <c r="M14" s="39"/>
      <c r="N14" s="60"/>
      <c r="O14" s="66">
        <f>IF((E14&gt;0),ROUND((101+1000*(LOG10($E$5)-LOG10(E14)))*$A$2,0),0)</f>
        <v>0</v>
      </c>
      <c r="P14" s="34">
        <f>IF((F14&gt;0),ROUND((101+1000*(LOG10($F$5)-LOG10(F14)))*$A$2,0),0)</f>
        <v>1310</v>
      </c>
      <c r="Q14" s="34">
        <f>IF((G14&gt;0),ROUND((101+1000*(LOG10($G$5)-LOG10(G14)))*$A$2,0),0)</f>
        <v>2109</v>
      </c>
      <c r="R14" s="34">
        <f>IF((H14&gt;0),ROUND((101+1000*(LOG10($H$5)-LOG10(H14)))*$A$2,0),0)</f>
        <v>0</v>
      </c>
      <c r="S14" s="67">
        <f>IF((I14&gt;0),ROUND((101+1000*(LOG10($I$5)-LOG10(I14)))*$A$2,0),0)</f>
        <v>0</v>
      </c>
      <c r="T14" s="35">
        <f>IF((J14&gt;0),ROUND((101+1000*(LOG10($J$5)-LOG10(J14)))*$A$2,0),0)</f>
        <v>0</v>
      </c>
      <c r="U14" s="34">
        <f>IF((K14&gt;0),ROUND((101+1000*(LOG10($K$5)-LOG10(K14)))*$A$2,0),0)</f>
        <v>0</v>
      </c>
      <c r="V14" s="34">
        <f>IF((L14&gt;0),ROUND((101+1000*(LOG10($L$5)-LOG10(L14)))*$A$2,0),0)</f>
        <v>0</v>
      </c>
      <c r="W14" s="34">
        <f>IF((M14&gt;0),ROUND((101+1000*(LOG10($M$5)-LOG10(M14)))*$A$2,0),0)</f>
        <v>0</v>
      </c>
      <c r="X14" s="34">
        <f>IF((N14&gt;0),ROUND((101+1000*(LOG10($N$5)-LOG10(N14)))*$A$2,0),0)</f>
        <v>0</v>
      </c>
      <c r="Y14" s="93">
        <f>SUM(LARGE(O14:X14,1),LARGE(O14:X14,2),LARGE(O14:X14,3),LARGE(O14:X14,4))</f>
        <v>3419</v>
      </c>
    </row>
    <row r="15" spans="1:25" ht="13.5" thickBot="1" x14ac:dyDescent="0.25">
      <c r="A15" s="48">
        <v>9</v>
      </c>
      <c r="B15" s="191" t="s">
        <v>250</v>
      </c>
      <c r="C15" s="40" t="s">
        <v>83</v>
      </c>
      <c r="D15" s="37" t="s">
        <v>15</v>
      </c>
      <c r="E15" s="38"/>
      <c r="F15" s="39">
        <v>8</v>
      </c>
      <c r="G15" s="39">
        <v>6</v>
      </c>
      <c r="H15" s="39"/>
      <c r="I15" s="39"/>
      <c r="J15" s="39"/>
      <c r="K15" s="39"/>
      <c r="L15" s="39"/>
      <c r="M15" s="39"/>
      <c r="N15" s="60"/>
      <c r="O15" s="66">
        <f>IF((E15&gt;0),ROUND((101+1000*(LOG10($E$5)-LOG10(E15)))*$A$2,0),0)</f>
        <v>0</v>
      </c>
      <c r="P15" s="34">
        <f>IF((F15&gt;0),ROUND((101+1000*(LOG10($F$5)-LOG10(F15)))*$A$2,0),0)</f>
        <v>936</v>
      </c>
      <c r="Q15" s="34">
        <f>IF((G15&gt;0),ROUND((101+1000*(LOG10($G$5)-LOG10(G15)))*$A$2,0),0)</f>
        <v>1581</v>
      </c>
      <c r="R15" s="34">
        <f>IF((H15&gt;0),ROUND((101+1000*(LOG10($H$5)-LOG10(H15)))*$A$2,0),0)</f>
        <v>0</v>
      </c>
      <c r="S15" s="67">
        <f>IF((I15&gt;0),ROUND((101+1000*(LOG10($I$5)-LOG10(I15)))*$A$2,0),0)</f>
        <v>0</v>
      </c>
      <c r="T15" s="35">
        <f>IF((J15&gt;0),ROUND((101+1000*(LOG10($J$5)-LOG10(J15)))*$A$2,0),0)</f>
        <v>0</v>
      </c>
      <c r="U15" s="34">
        <f>IF((K15&gt;0),ROUND((101+1000*(LOG10($K$5)-LOG10(K15)))*$A$2,0),0)</f>
        <v>0</v>
      </c>
      <c r="V15" s="34">
        <f>IF((L15&gt;0),ROUND((101+1000*(LOG10($L$5)-LOG10(L15)))*$A$2,0),0)</f>
        <v>0</v>
      </c>
      <c r="W15" s="34">
        <f>IF((M15&gt;0),ROUND((101+1000*(LOG10($M$5)-LOG10(M15)))*$A$2,0),0)</f>
        <v>0</v>
      </c>
      <c r="X15" s="34">
        <f>IF((N15&gt;0),ROUND((101+1000*(LOG10($N$5)-LOG10(N15)))*$A$2,0),0)</f>
        <v>0</v>
      </c>
      <c r="Y15" s="93">
        <f>SUM(LARGE(O15:X15,1),LARGE(O15:X15,2),LARGE(O15:X15,3),LARGE(O15:X15,4))</f>
        <v>2517</v>
      </c>
    </row>
    <row r="16" spans="1:25" ht="13.5" thickBot="1" x14ac:dyDescent="0.25">
      <c r="A16" s="50">
        <v>10</v>
      </c>
      <c r="B16" s="185" t="s">
        <v>238</v>
      </c>
      <c r="C16" s="36" t="s">
        <v>339</v>
      </c>
      <c r="D16" s="37" t="s">
        <v>132</v>
      </c>
      <c r="E16" s="38"/>
      <c r="F16" s="39">
        <v>3</v>
      </c>
      <c r="G16" s="39"/>
      <c r="H16" s="39"/>
      <c r="I16" s="39"/>
      <c r="J16" s="39"/>
      <c r="K16" s="39"/>
      <c r="L16" s="39"/>
      <c r="M16" s="39"/>
      <c r="N16" s="60"/>
      <c r="O16" s="66">
        <f>IF((E16&gt;0),ROUND((101+1000*(LOG10($E$5)-LOG10(E16)))*$A$2,0),0)</f>
        <v>0</v>
      </c>
      <c r="P16" s="34">
        <f>IF((F16&gt;0),ROUND((101+1000*(LOG10($F$5)-LOG10(F16)))*$A$2,0),0)</f>
        <v>2213</v>
      </c>
      <c r="Q16" s="34">
        <f>IF((G16&gt;0),ROUND((101+1000*(LOG10($G$5)-LOG10(G16)))*$A$2,0),0)</f>
        <v>0</v>
      </c>
      <c r="R16" s="34">
        <f>IF((H16&gt;0),ROUND((101+1000*(LOG10($H$5)-LOG10(H16)))*$A$2,0),0)</f>
        <v>0</v>
      </c>
      <c r="S16" s="67">
        <f>IF((I16&gt;0),ROUND((101+1000*(LOG10($I$5)-LOG10(I16)))*$A$2,0),0)</f>
        <v>0</v>
      </c>
      <c r="T16" s="35">
        <f>IF((J16&gt;0),ROUND((101+1000*(LOG10($J$5)-LOG10(J16)))*$A$2,0),0)</f>
        <v>0</v>
      </c>
      <c r="U16" s="34">
        <f>IF((K16&gt;0),ROUND((101+1000*(LOG10($K$5)-LOG10(K16)))*$A$2,0),0)</f>
        <v>0</v>
      </c>
      <c r="V16" s="34">
        <f>IF((L16&gt;0),ROUND((101+1000*(LOG10($L$5)-LOG10(L16)))*$A$2,0),0)</f>
        <v>0</v>
      </c>
      <c r="W16" s="34">
        <f>IF((M16&gt;0),ROUND((101+1000*(LOG10($M$5)-LOG10(M16)))*$A$2,0),0)</f>
        <v>0</v>
      </c>
      <c r="X16" s="34">
        <f>IF((N16&gt;0),ROUND((101+1000*(LOG10($N$5)-LOG10(N16)))*$A$2,0),0)</f>
        <v>0</v>
      </c>
      <c r="Y16" s="93">
        <f>SUM(LARGE(O16:X16,1),LARGE(O16:X16,2),LARGE(O16:X16,3),LARGE(O16:X16,4))</f>
        <v>2213</v>
      </c>
    </row>
    <row r="17" spans="1:26" ht="13.5" thickBot="1" x14ac:dyDescent="0.25">
      <c r="A17" s="48">
        <v>11</v>
      </c>
      <c r="B17" s="186" t="s">
        <v>252</v>
      </c>
      <c r="C17" s="33" t="s">
        <v>76</v>
      </c>
      <c r="D17" s="42" t="s">
        <v>11</v>
      </c>
      <c r="E17" s="38"/>
      <c r="F17" s="39">
        <v>13</v>
      </c>
      <c r="G17" s="39">
        <v>5</v>
      </c>
      <c r="H17" s="39"/>
      <c r="I17" s="39"/>
      <c r="J17" s="39"/>
      <c r="K17" s="39"/>
      <c r="L17" s="39"/>
      <c r="M17" s="39"/>
      <c r="N17" s="60"/>
      <c r="O17" s="66">
        <f>IF((E17&gt;0),ROUND((101+1000*(LOG10($E$5)-LOG10(E17)))*$A$2,0),0)</f>
        <v>0</v>
      </c>
      <c r="P17" s="34">
        <f>IF((F17&gt;0),ROUND((101+1000*(LOG10($F$5)-LOG10(F17)))*$A$2,0),0)</f>
        <v>303</v>
      </c>
      <c r="Q17" s="34">
        <f>IF((G17&gt;0),ROUND((101+1000*(LOG10($G$5)-LOG10(G17)))*$A$2,0),0)</f>
        <v>1818</v>
      </c>
      <c r="R17" s="34">
        <f>IF((H17&gt;0),ROUND((101+1000*(LOG10($H$5)-LOG10(H17)))*$A$2,0),0)</f>
        <v>0</v>
      </c>
      <c r="S17" s="67">
        <f>IF((I17&gt;0),ROUND((101+1000*(LOG10($I$5)-LOG10(I17)))*$A$2,0),0)</f>
        <v>0</v>
      </c>
      <c r="T17" s="35">
        <f>IF((J17&gt;0),ROUND((101+1000*(LOG10($J$5)-LOG10(J17)))*$A$2,0),0)</f>
        <v>0</v>
      </c>
      <c r="U17" s="34">
        <f>IF((K17&gt;0),ROUND((101+1000*(LOG10($K$5)-LOG10(K17)))*$A$2,0),0)</f>
        <v>0</v>
      </c>
      <c r="V17" s="34">
        <f>IF((L17&gt;0),ROUND((101+1000*(LOG10($L$5)-LOG10(L17)))*$A$2,0),0)</f>
        <v>0</v>
      </c>
      <c r="W17" s="34">
        <f>IF((M17&gt;0),ROUND((101+1000*(LOG10($M$5)-LOG10(M17)))*$A$2,0),0)</f>
        <v>0</v>
      </c>
      <c r="X17" s="34">
        <f>IF((N17&gt;0),ROUND((101+1000*(LOG10($N$5)-LOG10(N17)))*$A$2,0),0)</f>
        <v>0</v>
      </c>
      <c r="Y17" s="93">
        <f>SUM(LARGE(O17:X17,1),LARGE(O17:X17,2),LARGE(O17:X17,3),LARGE(O17:X17,4))</f>
        <v>2121</v>
      </c>
    </row>
    <row r="18" spans="1:26" ht="13.5" thickBot="1" x14ac:dyDescent="0.25">
      <c r="A18" s="50">
        <v>12</v>
      </c>
      <c r="B18" s="190" t="s">
        <v>248</v>
      </c>
      <c r="C18" s="36" t="s">
        <v>124</v>
      </c>
      <c r="D18" s="37" t="s">
        <v>125</v>
      </c>
      <c r="E18" s="38"/>
      <c r="F18" s="39"/>
      <c r="G18" s="39"/>
      <c r="H18" s="39"/>
      <c r="I18" s="39">
        <v>2</v>
      </c>
      <c r="J18" s="39"/>
      <c r="K18" s="39"/>
      <c r="L18" s="39"/>
      <c r="M18" s="39"/>
      <c r="N18" s="60"/>
      <c r="O18" s="66">
        <f>IF((E18&gt;0),ROUND((101+1000*(LOG10($E$5)-LOG10(E18)))*$A$2,0),0)</f>
        <v>0</v>
      </c>
      <c r="P18" s="34">
        <f>IF((F18&gt;0),ROUND((101+1000*(LOG10($F$5)-LOG10(F18)))*$A$2,0),0)</f>
        <v>0</v>
      </c>
      <c r="Q18" s="34">
        <f>IF((G18&gt;0),ROUND((101+1000*(LOG10($G$5)-LOG10(G18)))*$A$2,0),0)</f>
        <v>0</v>
      </c>
      <c r="R18" s="34">
        <f>IF((H18&gt;0),ROUND((101+1000*(LOG10($H$5)-LOG10(H18)))*$A$2,0),0)</f>
        <v>0</v>
      </c>
      <c r="S18" s="67">
        <f>IF((I18&gt;0),ROUND((101+1000*(LOG10($I$5)-LOG10(I18)))*$A$2,0),0)</f>
        <v>2109</v>
      </c>
      <c r="T18" s="35">
        <f>IF((J18&gt;0),ROUND((101+1000*(LOG10($J$5)-LOG10(J18)))*$A$2,0),0)</f>
        <v>0</v>
      </c>
      <c r="U18" s="34">
        <f>IF((K18&gt;0),ROUND((101+1000*(LOG10($K$5)-LOG10(K18)))*$A$2,0),0)</f>
        <v>0</v>
      </c>
      <c r="V18" s="34">
        <f>IF((L18&gt;0),ROUND((101+1000*(LOG10($L$5)-LOG10(L18)))*$A$2,0),0)</f>
        <v>0</v>
      </c>
      <c r="W18" s="34">
        <f>IF((M18&gt;0),ROUND((101+1000*(LOG10($M$5)-LOG10(M18)))*$A$2,0),0)</f>
        <v>0</v>
      </c>
      <c r="X18" s="34">
        <f>IF((N18&gt;0),ROUND((101+1000*(LOG10($N$5)-LOG10(N18)))*$A$2,0),0)</f>
        <v>0</v>
      </c>
      <c r="Y18" s="93">
        <f>SUM(LARGE(O18:X18,1),LARGE(O18:X18,2),LARGE(O18:X18,3),LARGE(O18:X18,4))</f>
        <v>2109</v>
      </c>
    </row>
    <row r="19" spans="1:26" ht="13.5" thickBot="1" x14ac:dyDescent="0.25">
      <c r="A19" s="48">
        <v>13</v>
      </c>
      <c r="B19" s="191" t="s">
        <v>255</v>
      </c>
      <c r="C19" s="40" t="s">
        <v>72</v>
      </c>
      <c r="D19" s="37" t="s">
        <v>136</v>
      </c>
      <c r="E19" s="38">
        <v>5</v>
      </c>
      <c r="F19" s="39">
        <v>11</v>
      </c>
      <c r="G19" s="39">
        <v>12</v>
      </c>
      <c r="H19" s="39"/>
      <c r="I19" s="39"/>
      <c r="J19" s="39"/>
      <c r="K19" s="39"/>
      <c r="L19" s="39"/>
      <c r="M19" s="39"/>
      <c r="N19" s="60"/>
      <c r="O19" s="66">
        <f>IF((E19&gt;0),ROUND((101+1000*(LOG10($E$5)-LOG10(E19)))*$A$2,0),0)</f>
        <v>741</v>
      </c>
      <c r="P19" s="34">
        <f>IF((F19&gt;0),ROUND((101+1000*(LOG10($F$5)-LOG10(F19)))*$A$2,0),0)</f>
        <v>521</v>
      </c>
      <c r="Q19" s="34">
        <f>IF((G19&gt;0),ROUND((101+1000*(LOG10($G$5)-LOG10(G19)))*$A$2,0),0)</f>
        <v>678</v>
      </c>
      <c r="R19" s="34">
        <f>IF((H19&gt;0),ROUND((101+1000*(LOG10($H$5)-LOG10(H19)))*$A$2,0),0)</f>
        <v>0</v>
      </c>
      <c r="S19" s="67">
        <f>IF((I19&gt;0),ROUND((101+1000*(LOG10($I$5)-LOG10(I19)))*$A$2,0),0)</f>
        <v>0</v>
      </c>
      <c r="T19" s="35">
        <f>IF((J19&gt;0),ROUND((101+1000*(LOG10($J$5)-LOG10(J19)))*$A$2,0),0)</f>
        <v>0</v>
      </c>
      <c r="U19" s="34">
        <f>IF((K19&gt;0),ROUND((101+1000*(LOG10($K$5)-LOG10(K19)))*$A$2,0),0)</f>
        <v>0</v>
      </c>
      <c r="V19" s="34">
        <f>IF((L19&gt;0),ROUND((101+1000*(LOG10($L$5)-LOG10(L19)))*$A$2,0),0)</f>
        <v>0</v>
      </c>
      <c r="W19" s="34">
        <f>IF((M19&gt;0),ROUND((101+1000*(LOG10($M$5)-LOG10(M19)))*$A$2,0),0)</f>
        <v>0</v>
      </c>
      <c r="X19" s="34">
        <f>IF((N19&gt;0),ROUND((101+1000*(LOG10($N$5)-LOG10(N19)))*$A$2,0),0)</f>
        <v>0</v>
      </c>
      <c r="Y19" s="93">
        <f>SUM(LARGE(O19:X19,1),LARGE(O19:X19,2),LARGE(O19:X19,3),LARGE(O19:X19,4))</f>
        <v>1940</v>
      </c>
    </row>
    <row r="20" spans="1:26" ht="13.5" thickBot="1" x14ac:dyDescent="0.25">
      <c r="A20" s="50">
        <v>14</v>
      </c>
      <c r="B20" s="185" t="s">
        <v>251</v>
      </c>
      <c r="C20" s="41" t="s">
        <v>270</v>
      </c>
      <c r="D20" s="42" t="s">
        <v>9</v>
      </c>
      <c r="E20" s="38"/>
      <c r="F20" s="39">
        <v>4</v>
      </c>
      <c r="G20" s="39"/>
      <c r="H20" s="39"/>
      <c r="I20" s="39"/>
      <c r="J20" s="39"/>
      <c r="K20" s="39"/>
      <c r="L20" s="39"/>
      <c r="M20" s="39"/>
      <c r="N20" s="60"/>
      <c r="O20" s="66">
        <f>IF((E20&gt;0),ROUND((101+1000*(LOG10($E$5)-LOG10(E20)))*$A$2,0),0)</f>
        <v>0</v>
      </c>
      <c r="P20" s="34">
        <f>IF((F20&gt;0),ROUND((101+1000*(LOG10($F$5)-LOG10(F20)))*$A$2,0),0)</f>
        <v>1839</v>
      </c>
      <c r="Q20" s="34">
        <f>IF((G20&gt;0),ROUND((101+1000*(LOG10($G$5)-LOG10(G20)))*$A$2,0),0)</f>
        <v>0</v>
      </c>
      <c r="R20" s="34">
        <f>IF((H20&gt;0),ROUND((101+1000*(LOG10($H$5)-LOG10(H20)))*$A$2,0),0)</f>
        <v>0</v>
      </c>
      <c r="S20" s="67">
        <f>IF((I20&gt;0),ROUND((101+1000*(LOG10($I$5)-LOG10(I20)))*$A$2,0),0)</f>
        <v>0</v>
      </c>
      <c r="T20" s="35">
        <f>IF((J20&gt;0),ROUND((101+1000*(LOG10($J$5)-LOG10(J20)))*$A$2,0),0)</f>
        <v>0</v>
      </c>
      <c r="U20" s="34">
        <f>IF((K20&gt;0),ROUND((101+1000*(LOG10($K$5)-LOG10(K20)))*$A$2,0),0)</f>
        <v>0</v>
      </c>
      <c r="V20" s="34">
        <f>IF((L20&gt;0),ROUND((101+1000*(LOG10($L$5)-LOG10(L20)))*$A$2,0),0)</f>
        <v>0</v>
      </c>
      <c r="W20" s="34">
        <f>IF((M20&gt;0),ROUND((101+1000*(LOG10($M$5)-LOG10(M20)))*$A$2,0),0)</f>
        <v>0</v>
      </c>
      <c r="X20" s="34">
        <f>IF((N20&gt;0),ROUND((101+1000*(LOG10($N$5)-LOG10(N20)))*$A$2,0),0)</f>
        <v>0</v>
      </c>
      <c r="Y20" s="93">
        <f>SUM(LARGE(O20:X20,1),LARGE(O20:X20,2),LARGE(O20:X20,3),LARGE(O20:X20,4))</f>
        <v>1839</v>
      </c>
    </row>
    <row r="21" spans="1:26" ht="13.5" thickBot="1" x14ac:dyDescent="0.25">
      <c r="A21" s="51">
        <v>15</v>
      </c>
      <c r="B21" s="187" t="s">
        <v>242</v>
      </c>
      <c r="C21" s="226" t="s">
        <v>62</v>
      </c>
      <c r="D21" s="227" t="s">
        <v>19</v>
      </c>
      <c r="E21" s="54">
        <v>4</v>
      </c>
      <c r="F21" s="55"/>
      <c r="G21" s="55"/>
      <c r="H21" s="55"/>
      <c r="I21" s="55">
        <v>6</v>
      </c>
      <c r="J21" s="55"/>
      <c r="K21" s="55"/>
      <c r="L21" s="55"/>
      <c r="M21" s="55"/>
      <c r="N21" s="61"/>
      <c r="O21" s="68">
        <f>IF((E21&gt;0),ROUND((101+1000*(LOG10($E$5)-LOG10(E21)))*$A$2,0),0)</f>
        <v>1032</v>
      </c>
      <c r="P21" s="57">
        <f>IF((F21&gt;0),ROUND((101+1000*(LOG10($F$5)-LOG10(F21)))*$A$2,0),0)</f>
        <v>0</v>
      </c>
      <c r="Q21" s="57">
        <f>IF((G21&gt;0),ROUND((101+1000*(LOG10($G$5)-LOG10(G21)))*$A$2,0),0)</f>
        <v>0</v>
      </c>
      <c r="R21" s="57">
        <f>IF((H21&gt;0),ROUND((101+1000*(LOG10($H$5)-LOG10(H21)))*$A$2,0),0)</f>
        <v>0</v>
      </c>
      <c r="S21" s="69">
        <f>IF((I21&gt;0),ROUND((101+1000*(LOG10($I$5)-LOG10(I21)))*$A$2,0),0)</f>
        <v>678</v>
      </c>
      <c r="T21" s="56">
        <f>IF((J21&gt;0),ROUND((101+1000*(LOG10($J$5)-LOG10(J21)))*$A$2,0),0)</f>
        <v>0</v>
      </c>
      <c r="U21" s="57">
        <f>IF((K21&gt;0),ROUND((101+1000*(LOG10($K$5)-LOG10(K21)))*$A$2,0),0)</f>
        <v>0</v>
      </c>
      <c r="V21" s="57">
        <f>IF((L21&gt;0),ROUND((101+1000*(LOG10($L$5)-LOG10(L21)))*$A$2,0),0)</f>
        <v>0</v>
      </c>
      <c r="W21" s="57">
        <f>IF((M21&gt;0),ROUND((101+1000*(LOG10($M$5)-LOG10(M21)))*$A$2,0),0)</f>
        <v>0</v>
      </c>
      <c r="X21" s="57">
        <f>IF((N21&gt;0),ROUND((101+1000*(LOG10($N$5)-LOG10(N21)))*$A$2,0),0)</f>
        <v>0</v>
      </c>
      <c r="Y21" s="93">
        <f>SUM(LARGE(O21:X21,1),LARGE(O21:X21,2),LARGE(O21:X21,3),LARGE(O21:X21,4))</f>
        <v>1710</v>
      </c>
    </row>
    <row r="22" spans="1:26" ht="13.5" thickBot="1" x14ac:dyDescent="0.25">
      <c r="A22" s="48">
        <v>17</v>
      </c>
      <c r="B22" s="163" t="s">
        <v>243</v>
      </c>
      <c r="C22" s="40" t="s">
        <v>70</v>
      </c>
      <c r="D22" s="178" t="s">
        <v>168</v>
      </c>
      <c r="E22" s="180"/>
      <c r="F22" s="34">
        <v>9</v>
      </c>
      <c r="G22" s="34">
        <v>14</v>
      </c>
      <c r="H22" s="34"/>
      <c r="I22" s="34"/>
      <c r="J22" s="34"/>
      <c r="K22" s="34"/>
      <c r="L22" s="34"/>
      <c r="M22" s="34"/>
      <c r="N22" s="100"/>
      <c r="O22" s="66">
        <f>IF((E22&gt;0),ROUND((101+1000*(LOG10($E$5)-LOG10(E22)))*$A$2,0),0)</f>
        <v>0</v>
      </c>
      <c r="P22" s="34">
        <f>IF((F22&gt;0),ROUND((101+1000*(LOG10($F$5)-LOG10(F22)))*$A$2,0),0)</f>
        <v>782</v>
      </c>
      <c r="Q22" s="34">
        <f>IF((G22&gt;0),ROUND((101+1000*(LOG10($G$5)-LOG10(G22)))*$A$2,0),0)</f>
        <v>477</v>
      </c>
      <c r="R22" s="34">
        <f>IF((H22&gt;0),ROUND((101+1000*(LOG10($H$5)-LOG10(H22)))*$A$2,0),0)</f>
        <v>0</v>
      </c>
      <c r="S22" s="67">
        <f>IF((I22&gt;0),ROUND((101+1000*(LOG10($I$5)-LOG10(I22)))*$A$2,0),0)</f>
        <v>0</v>
      </c>
      <c r="T22" s="35">
        <f>IF((J22&gt;0),ROUND((101+1000*(LOG10($J$5)-LOG10(J22)))*$A$2,0),0)</f>
        <v>0</v>
      </c>
      <c r="U22" s="34">
        <f>IF((K22&gt;0),ROUND((101+1000*(LOG10($K$5)-LOG10(K22)))*$A$2,0),0)</f>
        <v>0</v>
      </c>
      <c r="V22" s="34">
        <f>IF((L22&gt;0),ROUND((101+1000*(LOG10($L$5)-LOG10(L22)))*$A$2,0),0)</f>
        <v>0</v>
      </c>
      <c r="W22" s="34">
        <f>IF((M22&gt;0),ROUND((101+1000*(LOG10($M$5)-LOG10(M22)))*$A$2,0),0)</f>
        <v>0</v>
      </c>
      <c r="X22" s="34">
        <f>IF((N22&gt;0),ROUND((101+1000*(LOG10($N$5)-LOG10(N22)))*$A$2,0),0)</f>
        <v>0</v>
      </c>
      <c r="Y22" s="93">
        <f>SUM(LARGE(O22:X22,1),LARGE(O22:X22,2),LARGE(O22:X22,3),LARGE(O22:X22,4))</f>
        <v>1259</v>
      </c>
    </row>
    <row r="23" spans="1:26" ht="13.5" thickBot="1" x14ac:dyDescent="0.25">
      <c r="A23" s="50">
        <v>18</v>
      </c>
      <c r="B23" s="162" t="s">
        <v>256</v>
      </c>
      <c r="C23" s="36" t="s">
        <v>93</v>
      </c>
      <c r="D23" s="37" t="s">
        <v>10</v>
      </c>
      <c r="E23" s="38"/>
      <c r="F23" s="39"/>
      <c r="G23" s="39">
        <v>8</v>
      </c>
      <c r="H23" s="39"/>
      <c r="I23" s="39"/>
      <c r="J23" s="39"/>
      <c r="K23" s="39"/>
      <c r="L23" s="39"/>
      <c r="M23" s="39"/>
      <c r="N23" s="60"/>
      <c r="O23" s="66">
        <f>IF((E23&gt;0),ROUND((101+1000*(LOG10($E$5)-LOG10(E23)))*$A$2,0),0)</f>
        <v>0</v>
      </c>
      <c r="P23" s="34">
        <f>IF((F23&gt;0),ROUND((101+1000*(LOG10($F$5)-LOG10(F23)))*$A$2,0),0)</f>
        <v>0</v>
      </c>
      <c r="Q23" s="34">
        <f>IF((G23&gt;0),ROUND((101+1000*(LOG10($G$5)-LOG10(G23)))*$A$2,0),0)</f>
        <v>1206</v>
      </c>
      <c r="R23" s="34">
        <f>IF((H23&gt;0),ROUND((101+1000*(LOG10($H$5)-LOG10(H23)))*$A$2,0),0)</f>
        <v>0</v>
      </c>
      <c r="S23" s="67">
        <f>IF((I23&gt;0),ROUND((101+1000*(LOG10($I$5)-LOG10(I23)))*$A$2,0),0)</f>
        <v>0</v>
      </c>
      <c r="T23" s="35">
        <f>IF((J23&gt;0),ROUND((101+1000*(LOG10($J$5)-LOG10(J23)))*$A$2,0),0)</f>
        <v>0</v>
      </c>
      <c r="U23" s="34">
        <f>IF((K23&gt;0),ROUND((101+1000*(LOG10($K$5)-LOG10(K23)))*$A$2,0),0)</f>
        <v>0</v>
      </c>
      <c r="V23" s="34">
        <f>IF((L23&gt;0),ROUND((101+1000*(LOG10($L$5)-LOG10(L23)))*$A$2,0),0)</f>
        <v>0</v>
      </c>
      <c r="W23" s="34">
        <f>IF((M23&gt;0),ROUND((101+1000*(LOG10($M$5)-LOG10(M23)))*$A$2,0),0)</f>
        <v>0</v>
      </c>
      <c r="X23" s="34">
        <f>IF((N23&gt;0),ROUND((101+1000*(LOG10($N$5)-LOG10(N23)))*$A$2,0),0)</f>
        <v>0</v>
      </c>
      <c r="Y23" s="93">
        <f>SUM(LARGE(O23:X23,1),LARGE(O23:X23,2),LARGE(O23:X23,3),LARGE(O23:X23,4))</f>
        <v>1206</v>
      </c>
    </row>
    <row r="24" spans="1:26" ht="13.5" thickBot="1" x14ac:dyDescent="0.25">
      <c r="A24" s="48">
        <v>19</v>
      </c>
      <c r="B24" s="163" t="s">
        <v>509</v>
      </c>
      <c r="C24" s="33" t="s">
        <v>77</v>
      </c>
      <c r="D24" s="42" t="s">
        <v>17</v>
      </c>
      <c r="E24" s="38"/>
      <c r="F24" s="39"/>
      <c r="G24" s="39">
        <v>9</v>
      </c>
      <c r="H24" s="39"/>
      <c r="I24" s="39"/>
      <c r="J24" s="39"/>
      <c r="K24" s="39"/>
      <c r="L24" s="39"/>
      <c r="M24" s="39"/>
      <c r="N24" s="60"/>
      <c r="O24" s="66">
        <f>IF((E24&gt;0),ROUND((101+1000*(LOG10($E$5)-LOG10(E24)))*$A$2,0),0)</f>
        <v>0</v>
      </c>
      <c r="P24" s="34">
        <f>IF((F24&gt;0),ROUND((101+1000*(LOG10($F$5)-LOG10(F24)))*$A$2,0),0)</f>
        <v>0</v>
      </c>
      <c r="Q24" s="34">
        <f>IF((G24&gt;0),ROUND((101+1000*(LOG10($G$5)-LOG10(G24)))*$A$2,0),0)</f>
        <v>1053</v>
      </c>
      <c r="R24" s="34">
        <f>IF((H24&gt;0),ROUND((101+1000*(LOG10($H$5)-LOG10(H24)))*$A$2,0),0)</f>
        <v>0</v>
      </c>
      <c r="S24" s="67">
        <f>IF((I24&gt;0),ROUND((101+1000*(LOG10($I$5)-LOG10(I24)))*$A$2,0),0)</f>
        <v>0</v>
      </c>
      <c r="T24" s="35">
        <f>IF((J24&gt;0),ROUND((101+1000*(LOG10($J$5)-LOG10(J24)))*$A$2,0),0)</f>
        <v>0</v>
      </c>
      <c r="U24" s="34">
        <f>IF((K24&gt;0),ROUND((101+1000*(LOG10($K$5)-LOG10(K24)))*$A$2,0),0)</f>
        <v>0</v>
      </c>
      <c r="V24" s="34">
        <f>IF((L24&gt;0),ROUND((101+1000*(LOG10($L$5)-LOG10(L24)))*$A$2,0),0)</f>
        <v>0</v>
      </c>
      <c r="W24" s="34">
        <f>IF((M24&gt;0),ROUND((101+1000*(LOG10($M$5)-LOG10(M24)))*$A$2,0),0)</f>
        <v>0</v>
      </c>
      <c r="X24" s="34">
        <f>IF((N24&gt;0),ROUND((101+1000*(LOG10($N$5)-LOG10(N24)))*$A$2,0),0)</f>
        <v>0</v>
      </c>
      <c r="Y24" s="93">
        <f>SUM(LARGE(O24:X24,1),LARGE(O24:X24,2),LARGE(O24:X24,3),LARGE(O24:X24,4))</f>
        <v>1053</v>
      </c>
    </row>
    <row r="25" spans="1:26" ht="13.5" thickBot="1" x14ac:dyDescent="0.25">
      <c r="A25" s="50">
        <v>20</v>
      </c>
      <c r="B25" s="162" t="s">
        <v>257</v>
      </c>
      <c r="C25" s="36" t="s">
        <v>63</v>
      </c>
      <c r="D25" s="37" t="s">
        <v>163</v>
      </c>
      <c r="E25" s="38">
        <v>7</v>
      </c>
      <c r="F25" s="39"/>
      <c r="G25" s="39">
        <v>16</v>
      </c>
      <c r="H25" s="39"/>
      <c r="I25" s="39">
        <v>8</v>
      </c>
      <c r="J25" s="39"/>
      <c r="K25" s="39"/>
      <c r="L25" s="39"/>
      <c r="M25" s="39"/>
      <c r="N25" s="60"/>
      <c r="O25" s="66">
        <f>IF((E25&gt;0),ROUND((101+1000*(LOG10($E$5)-LOG10(E25)))*$A$2,0),0)</f>
        <v>303</v>
      </c>
      <c r="P25" s="34">
        <f>IF((F25&gt;0),ROUND((101+1000*(LOG10($F$5)-LOG10(F25)))*$A$2,0),0)</f>
        <v>0</v>
      </c>
      <c r="Q25" s="34">
        <f>IF((G25&gt;0),ROUND((101+1000*(LOG10($G$5)-LOG10(G25)))*$A$2,0),0)</f>
        <v>303</v>
      </c>
      <c r="R25" s="34">
        <f>IF((H25&gt;0),ROUND((101+1000*(LOG10($H$5)-LOG10(H25)))*$A$2,0),0)</f>
        <v>0</v>
      </c>
      <c r="S25" s="67">
        <f>IF((I25&gt;0),ROUND((101+1000*(LOG10($I$5)-LOG10(I25)))*$A$2,0),0)</f>
        <v>303</v>
      </c>
      <c r="T25" s="35">
        <f>IF((J25&gt;0),ROUND((101+1000*(LOG10($J$5)-LOG10(J25)))*$A$2,0),0)</f>
        <v>0</v>
      </c>
      <c r="U25" s="34">
        <f>IF((K25&gt;0),ROUND((101+1000*(LOG10($K$5)-LOG10(K25)))*$A$2,0),0)</f>
        <v>0</v>
      </c>
      <c r="V25" s="34">
        <f>IF((L25&gt;0),ROUND((101+1000*(LOG10($L$5)-LOG10(L25)))*$A$2,0),0)</f>
        <v>0</v>
      </c>
      <c r="W25" s="34">
        <f>IF((M25&gt;0),ROUND((101+1000*(LOG10($M$5)-LOG10(M25)))*$A$2,0),0)</f>
        <v>0</v>
      </c>
      <c r="X25" s="34">
        <f>IF((N25&gt;0),ROUND((101+1000*(LOG10($N$5)-LOG10(N25)))*$A$2,0),0)</f>
        <v>0</v>
      </c>
      <c r="Y25" s="93">
        <f>SUM(LARGE(O25:X25,1),LARGE(O25:X25,2),LARGE(O25:X25,3),LARGE(O25:X25,4))</f>
        <v>909</v>
      </c>
    </row>
    <row r="26" spans="1:26" ht="13.5" thickBot="1" x14ac:dyDescent="0.25">
      <c r="A26" s="48">
        <v>21</v>
      </c>
      <c r="B26" s="204" t="s">
        <v>258</v>
      </c>
      <c r="C26" s="33" t="s">
        <v>65</v>
      </c>
      <c r="D26" s="42" t="s">
        <v>471</v>
      </c>
      <c r="E26" s="38"/>
      <c r="F26" s="39"/>
      <c r="G26" s="39"/>
      <c r="H26" s="39">
        <v>6</v>
      </c>
      <c r="I26" s="39">
        <v>7</v>
      </c>
      <c r="J26" s="39"/>
      <c r="K26" s="39"/>
      <c r="L26" s="39"/>
      <c r="M26" s="39"/>
      <c r="N26" s="60"/>
      <c r="O26" s="66">
        <f>IF((E26&gt;0),ROUND((101+1000*(LOG10($E$5)-LOG10(E26)))*$A$2,0),0)</f>
        <v>0</v>
      </c>
      <c r="P26" s="34">
        <f>IF((F26&gt;0),ROUND((101+1000*(LOG10($F$5)-LOG10(F26)))*$A$2,0),0)</f>
        <v>0</v>
      </c>
      <c r="Q26" s="34">
        <f>IF((G26&gt;0),ROUND((101+1000*(LOG10($G$5)-LOG10(G26)))*$A$2,0),0)</f>
        <v>0</v>
      </c>
      <c r="R26" s="34">
        <f>IF((H26&gt;0),ROUND((101+1000*(LOG10($H$5)-LOG10(H26)))*$A$2,0),0)</f>
        <v>303</v>
      </c>
      <c r="S26" s="67">
        <f>IF((I26&gt;0),ROUND((101+1000*(LOG10($I$5)-LOG10(I26)))*$A$2,0),0)</f>
        <v>477</v>
      </c>
      <c r="T26" s="35">
        <f>IF((J26&gt;0),ROUND((101+1000*(LOG10($J$5)-LOG10(J26)))*$A$2,0),0)</f>
        <v>0</v>
      </c>
      <c r="U26" s="34">
        <f>IF((K26&gt;0),ROUND((101+1000*(LOG10($K$5)-LOG10(K26)))*$A$2,0),0)</f>
        <v>0</v>
      </c>
      <c r="V26" s="34">
        <f>IF((L26&gt;0),ROUND((101+1000*(LOG10($L$5)-LOG10(L26)))*$A$2,0),0)</f>
        <v>0</v>
      </c>
      <c r="W26" s="34">
        <f>IF((M26&gt;0),ROUND((101+1000*(LOG10($M$5)-LOG10(M26)))*$A$2,0),0)</f>
        <v>0</v>
      </c>
      <c r="X26" s="34">
        <f>IF((N26&gt;0),ROUND((101+1000*(LOG10($N$5)-LOG10(N26)))*$A$2,0),0)</f>
        <v>0</v>
      </c>
      <c r="Y26" s="93">
        <f>SUM(LARGE(O26:X26,1),LARGE(O26:X26,2),LARGE(O26:X26,3),LARGE(O26:X26,4))</f>
        <v>780</v>
      </c>
    </row>
    <row r="27" spans="1:26" ht="13.5" thickBot="1" x14ac:dyDescent="0.25">
      <c r="A27" s="50">
        <v>22</v>
      </c>
      <c r="B27" s="205" t="s">
        <v>510</v>
      </c>
      <c r="C27" s="36" t="s">
        <v>115</v>
      </c>
      <c r="D27" s="37" t="s">
        <v>116</v>
      </c>
      <c r="E27" s="38">
        <v>6</v>
      </c>
      <c r="F27" s="39"/>
      <c r="G27" s="39"/>
      <c r="H27" s="39"/>
      <c r="I27" s="39"/>
      <c r="J27" s="39"/>
      <c r="K27" s="39"/>
      <c r="L27" s="39"/>
      <c r="M27" s="39"/>
      <c r="N27" s="60"/>
      <c r="O27" s="66">
        <f>IF((E27&gt;0),ROUND((101+1000*(LOG10($E$5)-LOG10(E27)))*$A$2,0),0)</f>
        <v>504</v>
      </c>
      <c r="P27" s="34">
        <f>IF((F27&gt;0),ROUND((101+1000*(LOG10($F$5)-LOG10(F27)))*$A$2,0),0)</f>
        <v>0</v>
      </c>
      <c r="Q27" s="34">
        <f>IF((G27&gt;0),ROUND((101+1000*(LOG10($G$5)-LOG10(G27)))*$A$2,0),0)</f>
        <v>0</v>
      </c>
      <c r="R27" s="34">
        <f>IF((H27&gt;0),ROUND((101+1000*(LOG10($H$5)-LOG10(H27)))*$A$2,0),0)</f>
        <v>0</v>
      </c>
      <c r="S27" s="67">
        <f>IF((I27&gt;0),ROUND((101+1000*(LOG10($I$5)-LOG10(I27)))*$A$2,0),0)</f>
        <v>0</v>
      </c>
      <c r="T27" s="35">
        <f>IF((J27&gt;0),ROUND((101+1000*(LOG10($J$5)-LOG10(J27)))*$A$2,0),0)</f>
        <v>0</v>
      </c>
      <c r="U27" s="34">
        <f>IF((K27&gt;0),ROUND((101+1000*(LOG10($K$5)-LOG10(K27)))*$A$2,0),0)</f>
        <v>0</v>
      </c>
      <c r="V27" s="34">
        <f>IF((L27&gt;0),ROUND((101+1000*(LOG10($L$5)-LOG10(L27)))*$A$2,0),0)</f>
        <v>0</v>
      </c>
      <c r="W27" s="34">
        <f>IF((M27&gt;0),ROUND((101+1000*(LOG10($M$5)-LOG10(M27)))*$A$2,0),0)</f>
        <v>0</v>
      </c>
      <c r="X27" s="34">
        <f>IF((N27&gt;0),ROUND((101+1000*(LOG10($N$5)-LOG10(N27)))*$A$2,0),0)</f>
        <v>0</v>
      </c>
      <c r="Y27" s="93">
        <f>SUM(LARGE(O27:X27,1),LARGE(O27:X27,2),LARGE(O27:X27,3),LARGE(O27:X27,4))</f>
        <v>504</v>
      </c>
    </row>
    <row r="28" spans="1:26" ht="13.5" thickBot="1" x14ac:dyDescent="0.25">
      <c r="A28" s="48">
        <v>23</v>
      </c>
      <c r="B28" s="204"/>
      <c r="C28" s="40"/>
      <c r="D28" s="37"/>
      <c r="E28" s="38"/>
      <c r="F28" s="39"/>
      <c r="G28" s="39"/>
      <c r="H28" s="39"/>
      <c r="I28" s="39"/>
      <c r="J28" s="39"/>
      <c r="K28" s="39"/>
      <c r="L28" s="39"/>
      <c r="M28" s="39"/>
      <c r="N28" s="60"/>
      <c r="O28" s="66">
        <f>IF((E28&gt;0),ROUND((101+1000*(LOG10($E$5)-LOG10(E28)))*$A$2,0),0)</f>
        <v>0</v>
      </c>
      <c r="P28" s="34">
        <f>IF((F28&gt;0),ROUND((101+1000*(LOG10($F$5)-LOG10(F28)))*$A$2,0),0)</f>
        <v>0</v>
      </c>
      <c r="Q28" s="34">
        <f>IF((G28&gt;0),ROUND((101+1000*(LOG10($G$5)-LOG10(G28)))*$A$2,0),0)</f>
        <v>0</v>
      </c>
      <c r="R28" s="34">
        <f>IF((H28&gt;0),ROUND((101+1000*(LOG10($H$5)-LOG10(H28)))*$A$2,0),0)</f>
        <v>0</v>
      </c>
      <c r="S28" s="67">
        <f>IF((I28&gt;0),ROUND((101+1000*(LOG10($I$5)-LOG10(I28)))*$A$2,0),0)</f>
        <v>0</v>
      </c>
      <c r="T28" s="35">
        <f>IF((J28&gt;0),ROUND((101+1000*(LOG10($J$5)-LOG10(J28)))*$A$2,0),0)</f>
        <v>0</v>
      </c>
      <c r="U28" s="34">
        <f>IF((K28&gt;0),ROUND((101+1000*(LOG10($K$5)-LOG10(K28)))*$A$2,0),0)</f>
        <v>0</v>
      </c>
      <c r="V28" s="34">
        <f>IF((L28&gt;0),ROUND((101+1000*(LOG10($L$5)-LOG10(L28)))*$A$2,0),0)</f>
        <v>0</v>
      </c>
      <c r="W28" s="34">
        <f>IF((M28&gt;0),ROUND((101+1000*(LOG10($M$5)-LOG10(M28)))*$A$2,0),0)</f>
        <v>0</v>
      </c>
      <c r="X28" s="34">
        <f>IF((N28&gt;0),ROUND((101+1000*(LOG10($N$5)-LOG10(N28)))*$A$2,0),0)</f>
        <v>0</v>
      </c>
      <c r="Y28" s="93">
        <f>SUM(LARGE(O28:X28,1),LARGE(O28:X28,2),LARGE(O28:X28,3),LARGE(O28:X28,4))</f>
        <v>0</v>
      </c>
    </row>
    <row r="29" spans="1:26" ht="13.5" thickBot="1" x14ac:dyDescent="0.25">
      <c r="A29" s="50">
        <v>24</v>
      </c>
      <c r="B29" s="205"/>
      <c r="C29" s="36"/>
      <c r="D29" s="37"/>
      <c r="E29" s="38"/>
      <c r="F29" s="39"/>
      <c r="G29" s="39"/>
      <c r="H29" s="39"/>
      <c r="I29" s="39"/>
      <c r="J29" s="39"/>
      <c r="K29" s="39"/>
      <c r="L29" s="39"/>
      <c r="M29" s="39"/>
      <c r="N29" s="60"/>
      <c r="O29" s="66">
        <f>IF((E29&gt;0),ROUND((101+1000*(LOG10($E$5)-LOG10(E29)))*$A$2,0),0)</f>
        <v>0</v>
      </c>
      <c r="P29" s="34">
        <f>IF((F29&gt;0),ROUND((101+1000*(LOG10($F$5)-LOG10(F29)))*$A$2,0),0)</f>
        <v>0</v>
      </c>
      <c r="Q29" s="34">
        <f>IF((G29&gt;0),ROUND((101+1000*(LOG10($G$5)-LOG10(G29)))*$A$2,0),0)</f>
        <v>0</v>
      </c>
      <c r="R29" s="34">
        <f>IF((H29&gt;0),ROUND((101+1000*(LOG10($H$5)-LOG10(H29)))*$A$2,0),0)</f>
        <v>0</v>
      </c>
      <c r="S29" s="67">
        <f>IF((I29&gt;0),ROUND((101+1000*(LOG10($I$5)-LOG10(I29)))*$A$2,0),0)</f>
        <v>0</v>
      </c>
      <c r="T29" s="35">
        <f>IF((J29&gt;0),ROUND((101+1000*(LOG10($J$5)-LOG10(J29)))*$A$2,0),0)</f>
        <v>0</v>
      </c>
      <c r="U29" s="34">
        <f>IF((K29&gt;0),ROUND((101+1000*(LOG10($K$5)-LOG10(K29)))*$A$2,0),0)</f>
        <v>0</v>
      </c>
      <c r="V29" s="34">
        <f>IF((L29&gt;0),ROUND((101+1000*(LOG10($L$5)-LOG10(L29)))*$A$2,0),0)</f>
        <v>0</v>
      </c>
      <c r="W29" s="34">
        <f>IF((M29&gt;0),ROUND((101+1000*(LOG10($M$5)-LOG10(M29)))*$A$2,0),0)</f>
        <v>0</v>
      </c>
      <c r="X29" s="34">
        <f>IF((N29&gt;0),ROUND((101+1000*(LOG10($N$5)-LOG10(N29)))*$A$2,0),0)</f>
        <v>0</v>
      </c>
      <c r="Y29" s="93">
        <f>SUM(LARGE(O29:X29,1),LARGE(O29:X29,2),LARGE(O29:X29,3),LARGE(O29:X29,4))</f>
        <v>0</v>
      </c>
    </row>
    <row r="30" spans="1:26" s="8" customFormat="1" ht="13.5" thickBot="1" x14ac:dyDescent="0.25">
      <c r="A30" s="48">
        <v>25</v>
      </c>
      <c r="B30" s="163"/>
      <c r="C30" s="40"/>
      <c r="D30" s="37"/>
      <c r="E30" s="38"/>
      <c r="F30" s="39"/>
      <c r="G30" s="39"/>
      <c r="H30" s="39"/>
      <c r="I30" s="39"/>
      <c r="J30" s="39"/>
      <c r="K30" s="39"/>
      <c r="L30" s="39"/>
      <c r="M30" s="39"/>
      <c r="N30" s="60"/>
      <c r="O30" s="66">
        <f>IF((E30&gt;0),ROUND((101+1000*(LOG10($E$5)-LOG10(E30)))*$A$2,0),0)</f>
        <v>0</v>
      </c>
      <c r="P30" s="34">
        <f>IF((F30&gt;0),ROUND((101+1000*(LOG10($F$5)-LOG10(F30)))*$A$2,0),0)</f>
        <v>0</v>
      </c>
      <c r="Q30" s="34">
        <f>IF((G30&gt;0),ROUND((101+1000*(LOG10($G$5)-LOG10(G30)))*$A$2,0),0)</f>
        <v>0</v>
      </c>
      <c r="R30" s="34">
        <f>IF((H30&gt;0),ROUND((101+1000*(LOG10($H$5)-LOG10(H30)))*$A$2,0),0)</f>
        <v>0</v>
      </c>
      <c r="S30" s="67">
        <f>IF((I30&gt;0),ROUND((101+1000*(LOG10($I$5)-LOG10(I30)))*$A$2,0),0)</f>
        <v>0</v>
      </c>
      <c r="T30" s="35">
        <f>IF((J30&gt;0),ROUND((101+1000*(LOG10($J$5)-LOG10(J30)))*$A$2,0),0)</f>
        <v>0</v>
      </c>
      <c r="U30" s="34">
        <f>IF((K30&gt;0),ROUND((101+1000*(LOG10($K$5)-LOG10(K30)))*$A$2,0),0)</f>
        <v>0</v>
      </c>
      <c r="V30" s="34">
        <f>IF((L30&gt;0),ROUND((101+1000*(LOG10($L$5)-LOG10(L30)))*$A$2,0),0)</f>
        <v>0</v>
      </c>
      <c r="W30" s="34">
        <f>IF((M30&gt;0),ROUND((101+1000*(LOG10($M$5)-LOG10(M30)))*$A$2,0),0)</f>
        <v>0</v>
      </c>
      <c r="X30" s="34">
        <f>IF((N30&gt;0),ROUND((101+1000*(LOG10($N$5)-LOG10(N30)))*$A$2,0),0)</f>
        <v>0</v>
      </c>
      <c r="Y30" s="93">
        <f>SUM(LARGE(O30:X30,1),LARGE(O30:X30,2),LARGE(O30:X30,3),LARGE(O30:X30,4))</f>
        <v>0</v>
      </c>
      <c r="Z30"/>
    </row>
    <row r="31" spans="1:26" s="8" customFormat="1" ht="13.5" thickBot="1" x14ac:dyDescent="0.25">
      <c r="A31" s="50">
        <v>26</v>
      </c>
      <c r="B31" s="205"/>
      <c r="C31" s="36"/>
      <c r="D31" s="37"/>
      <c r="E31" s="38"/>
      <c r="F31" s="39"/>
      <c r="G31" s="39"/>
      <c r="H31" s="39"/>
      <c r="I31" s="39"/>
      <c r="J31" s="39"/>
      <c r="K31" s="39"/>
      <c r="L31" s="39"/>
      <c r="M31" s="39"/>
      <c r="N31" s="60"/>
      <c r="O31" s="66">
        <f>IF((E31&gt;0),ROUND((101+1000*(LOG10($E$5)-LOG10(E31)))*$A$2,0),0)</f>
        <v>0</v>
      </c>
      <c r="P31" s="34">
        <f>IF((F31&gt;0),ROUND((101+1000*(LOG10($F$5)-LOG10(F31)))*$A$2,0),0)</f>
        <v>0</v>
      </c>
      <c r="Q31" s="34">
        <f>IF((G31&gt;0),ROUND((101+1000*(LOG10($G$5)-LOG10(G31)))*$A$2,0),0)</f>
        <v>0</v>
      </c>
      <c r="R31" s="34">
        <f>IF((H31&gt;0),ROUND((101+1000*(LOG10($H$5)-LOG10(H31)))*$A$2,0),0)</f>
        <v>0</v>
      </c>
      <c r="S31" s="67">
        <f>IF((I31&gt;0),ROUND((101+1000*(LOG10($I$5)-LOG10(I31)))*$A$2,0),0)</f>
        <v>0</v>
      </c>
      <c r="T31" s="35">
        <f>IF((J31&gt;0),ROUND((101+1000*(LOG10($J$5)-LOG10(J31)))*$A$2,0),0)</f>
        <v>0</v>
      </c>
      <c r="U31" s="34">
        <f>IF((K31&gt;0),ROUND((101+1000*(LOG10($K$5)-LOG10(K31)))*$A$2,0),0)</f>
        <v>0</v>
      </c>
      <c r="V31" s="34">
        <f>IF((L31&gt;0),ROUND((101+1000*(LOG10($L$5)-LOG10(L31)))*$A$2,0),0)</f>
        <v>0</v>
      </c>
      <c r="W31" s="34">
        <f>IF((M31&gt;0),ROUND((101+1000*(LOG10($M$5)-LOG10(M31)))*$A$2,0),0)</f>
        <v>0</v>
      </c>
      <c r="X31" s="34">
        <f>IF((N31&gt;0),ROUND((101+1000*(LOG10($N$5)-LOG10(N31)))*$A$2,0),0)</f>
        <v>0</v>
      </c>
      <c r="Y31" s="93">
        <f>SUM(LARGE(O31:X31,1),LARGE(O31:X31,2),LARGE(O31:X31,3),LARGE(O31:X31,4))</f>
        <v>0</v>
      </c>
      <c r="Z31"/>
    </row>
    <row r="32" spans="1:26" s="8" customFormat="1" ht="13.5" thickBot="1" x14ac:dyDescent="0.25">
      <c r="A32" s="48">
        <v>27</v>
      </c>
      <c r="B32" s="163"/>
      <c r="C32" s="33"/>
      <c r="D32" s="42"/>
      <c r="E32" s="38"/>
      <c r="F32" s="39"/>
      <c r="G32" s="39"/>
      <c r="H32" s="39"/>
      <c r="I32" s="39"/>
      <c r="J32" s="39"/>
      <c r="K32" s="39"/>
      <c r="L32" s="39"/>
      <c r="M32" s="39"/>
      <c r="N32" s="60"/>
      <c r="O32" s="66">
        <f>IF((E32&gt;0),ROUND((101+1000*(LOG10($E$5)-LOG10(E32)))*$A$2,0),0)</f>
        <v>0</v>
      </c>
      <c r="P32" s="34">
        <f>IF((F32&gt;0),ROUND((101+1000*(LOG10($F$5)-LOG10(F32)))*$A$2,0),0)</f>
        <v>0</v>
      </c>
      <c r="Q32" s="34">
        <f>IF((G32&gt;0),ROUND((101+1000*(LOG10($G$5)-LOG10(G32)))*$A$2,0),0)</f>
        <v>0</v>
      </c>
      <c r="R32" s="34">
        <f>IF((H32&gt;0),ROUND((101+1000*(LOG10($H$5)-LOG10(H32)))*$A$2,0),0)</f>
        <v>0</v>
      </c>
      <c r="S32" s="67">
        <f>IF((I32&gt;0),ROUND((101+1000*(LOG10($I$5)-LOG10(I32)))*$A$2,0),0)</f>
        <v>0</v>
      </c>
      <c r="T32" s="35">
        <f>IF((J32&gt;0),ROUND((101+1000*(LOG10($J$5)-LOG10(J32)))*$A$2,0),0)</f>
        <v>0</v>
      </c>
      <c r="U32" s="34">
        <f>IF((K32&gt;0),ROUND((101+1000*(LOG10($K$5)-LOG10(K32)))*$A$2,0),0)</f>
        <v>0</v>
      </c>
      <c r="V32" s="34">
        <f>IF((L32&gt;0),ROUND((101+1000*(LOG10($L$5)-LOG10(L32)))*$A$2,0),0)</f>
        <v>0</v>
      </c>
      <c r="W32" s="34">
        <f>IF((M32&gt;0),ROUND((101+1000*(LOG10($M$5)-LOG10(M32)))*$A$2,0),0)</f>
        <v>0</v>
      </c>
      <c r="X32" s="34">
        <f>IF((N32&gt;0),ROUND((101+1000*(LOG10($N$5)-LOG10(N32)))*$A$2,0),0)</f>
        <v>0</v>
      </c>
      <c r="Y32" s="93">
        <f>SUM(LARGE(O32:X32,1),LARGE(O32:X32,2),LARGE(O32:X32,3),LARGE(O32:X32,4))</f>
        <v>0</v>
      </c>
      <c r="Z32"/>
    </row>
    <row r="33" spans="1:26" s="8" customFormat="1" ht="13.5" thickBot="1" x14ac:dyDescent="0.25">
      <c r="A33" s="50">
        <v>28</v>
      </c>
      <c r="B33" s="162"/>
      <c r="C33" s="41"/>
      <c r="D33" s="42"/>
      <c r="E33" s="38"/>
      <c r="F33" s="39"/>
      <c r="G33" s="39"/>
      <c r="H33" s="39"/>
      <c r="I33" s="39"/>
      <c r="J33" s="39"/>
      <c r="K33" s="39"/>
      <c r="L33" s="39"/>
      <c r="M33" s="39"/>
      <c r="N33" s="60"/>
      <c r="O33" s="66">
        <f>IF((E33&gt;0),ROUND((101+1000*(LOG10($E$5)-LOG10(E33)))*$A$2,0),0)</f>
        <v>0</v>
      </c>
      <c r="P33" s="34">
        <f>IF((F33&gt;0),ROUND((101+1000*(LOG10($F$5)-LOG10(F33)))*$A$2,0),0)</f>
        <v>0</v>
      </c>
      <c r="Q33" s="34">
        <f>IF((G33&gt;0),ROUND((101+1000*(LOG10($G$5)-LOG10(G33)))*$A$2,0),0)</f>
        <v>0</v>
      </c>
      <c r="R33" s="34">
        <f>IF((H33&gt;0),ROUND((101+1000*(LOG10($H$5)-LOG10(H33)))*$A$2,0),0)</f>
        <v>0</v>
      </c>
      <c r="S33" s="67">
        <f>IF((I33&gt;0),ROUND((101+1000*(LOG10($I$5)-LOG10(I33)))*$A$2,0),0)</f>
        <v>0</v>
      </c>
      <c r="T33" s="35">
        <f>IF((J33&gt;0),ROUND((101+1000*(LOG10($J$5)-LOG10(J33)))*$A$2,0),0)</f>
        <v>0</v>
      </c>
      <c r="U33" s="34">
        <f>IF((K33&gt;0),ROUND((101+1000*(LOG10($K$5)-LOG10(K33)))*$A$2,0),0)</f>
        <v>0</v>
      </c>
      <c r="V33" s="34">
        <f>IF((L33&gt;0),ROUND((101+1000*(LOG10($L$5)-LOG10(L33)))*$A$2,0),0)</f>
        <v>0</v>
      </c>
      <c r="W33" s="34">
        <f>IF((M33&gt;0),ROUND((101+1000*(LOG10($M$5)-LOG10(M33)))*$A$2,0),0)</f>
        <v>0</v>
      </c>
      <c r="X33" s="34">
        <f>IF((N33&gt;0),ROUND((101+1000*(LOG10($N$5)-LOG10(N33)))*$A$2,0),0)</f>
        <v>0</v>
      </c>
      <c r="Y33" s="93">
        <f>SUM(LARGE(O33:X33,1),LARGE(O33:X33,2),LARGE(O33:X33,3),LARGE(O33:X33,4))</f>
        <v>0</v>
      </c>
      <c r="Z33"/>
    </row>
    <row r="34" spans="1:26" s="8" customFormat="1" ht="13.5" thickBot="1" x14ac:dyDescent="0.25">
      <c r="A34" s="48">
        <v>29</v>
      </c>
      <c r="B34" s="163"/>
      <c r="C34" s="40"/>
      <c r="D34" s="37"/>
      <c r="E34" s="38"/>
      <c r="F34" s="39"/>
      <c r="G34" s="39"/>
      <c r="H34" s="39"/>
      <c r="I34" s="39"/>
      <c r="J34" s="39"/>
      <c r="K34" s="39"/>
      <c r="L34" s="39"/>
      <c r="M34" s="39"/>
      <c r="N34" s="60"/>
      <c r="O34" s="66">
        <f>IF((E34&gt;0),ROUND((101+1000*(LOG10($E$5)-LOG10(E34)))*$A$2,0),0)</f>
        <v>0</v>
      </c>
      <c r="P34" s="34">
        <f>IF((F34&gt;0),ROUND((101+1000*(LOG10($F$5)-LOG10(F34)))*$A$2,0),0)</f>
        <v>0</v>
      </c>
      <c r="Q34" s="34">
        <f>IF((G34&gt;0),ROUND((101+1000*(LOG10($G$5)-LOG10(G34)))*$A$2,0),0)</f>
        <v>0</v>
      </c>
      <c r="R34" s="34">
        <f>IF((H34&gt;0),ROUND((101+1000*(LOG10($H$5)-LOG10(H34)))*$A$2,0),0)</f>
        <v>0</v>
      </c>
      <c r="S34" s="67">
        <f>IF((I34&gt;0),ROUND((101+1000*(LOG10($I$5)-LOG10(I34)))*$A$2,0),0)</f>
        <v>0</v>
      </c>
      <c r="T34" s="35">
        <f>IF((J34&gt;0),ROUND((101+1000*(LOG10($J$5)-LOG10(J34)))*$A$2,0),0)</f>
        <v>0</v>
      </c>
      <c r="U34" s="34">
        <f>IF((K34&gt;0),ROUND((101+1000*(LOG10($K$5)-LOG10(K34)))*$A$2,0),0)</f>
        <v>0</v>
      </c>
      <c r="V34" s="34">
        <f>IF((L34&gt;0),ROUND((101+1000*(LOG10($L$5)-LOG10(L34)))*$A$2,0),0)</f>
        <v>0</v>
      </c>
      <c r="W34" s="34">
        <f>IF((M34&gt;0),ROUND((101+1000*(LOG10($M$5)-LOG10(M34)))*$A$2,0),0)</f>
        <v>0</v>
      </c>
      <c r="X34" s="34">
        <f>IF((N34&gt;0),ROUND((101+1000*(LOG10($N$5)-LOG10(N34)))*$A$2,0),0)</f>
        <v>0</v>
      </c>
      <c r="Y34" s="93">
        <f>SUM(LARGE(O34:X34,1),LARGE(O34:X34,2),LARGE(O34:X34,3),LARGE(O34:X34,4))</f>
        <v>0</v>
      </c>
      <c r="Z34"/>
    </row>
    <row r="35" spans="1:26" s="8" customFormat="1" ht="13.5" thickBot="1" x14ac:dyDescent="0.25">
      <c r="A35" s="50">
        <v>30</v>
      </c>
      <c r="B35" s="162"/>
      <c r="C35" s="41"/>
      <c r="D35" s="42"/>
      <c r="E35" s="38"/>
      <c r="F35" s="39"/>
      <c r="G35" s="39"/>
      <c r="H35" s="39"/>
      <c r="I35" s="39"/>
      <c r="J35" s="39"/>
      <c r="K35" s="39"/>
      <c r="L35" s="39"/>
      <c r="M35" s="39"/>
      <c r="N35" s="60"/>
      <c r="O35" s="66">
        <f>IF((E35&gt;0),ROUND((101+1000*(LOG10($E$5)-LOG10(E35)))*$A$2,0),0)</f>
        <v>0</v>
      </c>
      <c r="P35" s="34">
        <f>IF((F35&gt;0),ROUND((101+1000*(LOG10($F$5)-LOG10(F35)))*$A$2,0),0)</f>
        <v>0</v>
      </c>
      <c r="Q35" s="34">
        <f>IF((G35&gt;0),ROUND((101+1000*(LOG10($G$5)-LOG10(G35)))*$A$2,0),0)</f>
        <v>0</v>
      </c>
      <c r="R35" s="34">
        <f>IF((H35&gt;0),ROUND((101+1000*(LOG10($H$5)-LOG10(H35)))*$A$2,0),0)</f>
        <v>0</v>
      </c>
      <c r="S35" s="67">
        <f>IF((I35&gt;0),ROUND((101+1000*(LOG10($I$5)-LOG10(I35)))*$A$2,0),0)</f>
        <v>0</v>
      </c>
      <c r="T35" s="35">
        <f>IF((J35&gt;0),ROUND((101+1000*(LOG10($J$5)-LOG10(J35)))*$A$2,0),0)</f>
        <v>0</v>
      </c>
      <c r="U35" s="34">
        <f>IF((K35&gt;0),ROUND((101+1000*(LOG10($K$5)-LOG10(K35)))*$A$2,0),0)</f>
        <v>0</v>
      </c>
      <c r="V35" s="34">
        <f>IF((L35&gt;0),ROUND((101+1000*(LOG10($L$5)-LOG10(L35)))*$A$2,0),0)</f>
        <v>0</v>
      </c>
      <c r="W35" s="34">
        <f>IF((M35&gt;0),ROUND((101+1000*(LOG10($M$5)-LOG10(M35)))*$A$2,0),0)</f>
        <v>0</v>
      </c>
      <c r="X35" s="34">
        <f>IF((N35&gt;0),ROUND((101+1000*(LOG10($N$5)-LOG10(N35)))*$A$2,0),0)</f>
        <v>0</v>
      </c>
      <c r="Y35" s="93">
        <f>SUM(LARGE(O35:X35,1),LARGE(O35:X35,2),LARGE(O35:X35,3),LARGE(O35:X35,4))</f>
        <v>0</v>
      </c>
      <c r="Z35"/>
    </row>
    <row r="36" spans="1:26" s="8" customFormat="1" x14ac:dyDescent="0.2">
      <c r="A36" s="48">
        <v>31</v>
      </c>
      <c r="B36" s="163"/>
      <c r="C36" s="40"/>
      <c r="D36" s="37"/>
      <c r="E36" s="38"/>
      <c r="F36" s="39"/>
      <c r="G36" s="39"/>
      <c r="H36" s="39"/>
      <c r="I36" s="39"/>
      <c r="J36" s="39"/>
      <c r="K36" s="39"/>
      <c r="L36" s="39"/>
      <c r="M36" s="39"/>
      <c r="N36" s="60"/>
      <c r="O36" s="66">
        <f>IF((E36&gt;0),ROUND((101+1000*(LOG10($E$5)-LOG10(E36)))*$A$2,0),0)</f>
        <v>0</v>
      </c>
      <c r="P36" s="34">
        <f>IF((F36&gt;0),ROUND((101+1000*(LOG10($F$5)-LOG10(F36)))*$A$2,0),0)</f>
        <v>0</v>
      </c>
      <c r="Q36" s="34">
        <f>IF((G36&gt;0),ROUND((101+1000*(LOG10($G$5)-LOG10(G36)))*$A$2,0),0)</f>
        <v>0</v>
      </c>
      <c r="R36" s="34">
        <f>IF((H36&gt;0),ROUND((101+1000*(LOG10($H$5)-LOG10(H36)))*$A$2,0),0)</f>
        <v>0</v>
      </c>
      <c r="S36" s="67">
        <f>IF((I36&gt;0),ROUND((101+1000*(LOG10($I$5)-LOG10(I36)))*$A$2,0),0)</f>
        <v>0</v>
      </c>
      <c r="T36" s="35">
        <f>IF((J36&gt;0),ROUND((101+1000*(LOG10($J$5)-LOG10(J36)))*$A$2,0),0)</f>
        <v>0</v>
      </c>
      <c r="U36" s="34">
        <f>IF((K36&gt;0),ROUND((101+1000*(LOG10($K$5)-LOG10(K36)))*$A$2,0),0)</f>
        <v>0</v>
      </c>
      <c r="V36" s="34">
        <f>IF((L36&gt;0),ROUND((101+1000*(LOG10($L$5)-LOG10(L36)))*$A$2,0),0)</f>
        <v>0</v>
      </c>
      <c r="W36" s="34">
        <f>IF((M36&gt;0),ROUND((101+1000*(LOG10($M$5)-LOG10(M36)))*$A$2,0),0)</f>
        <v>0</v>
      </c>
      <c r="X36" s="34">
        <f>IF((N36&gt;0),ROUND((101+1000*(LOG10($N$5)-LOG10(N36)))*$A$2,0),0)</f>
        <v>0</v>
      </c>
      <c r="Y36" s="93">
        <f>SUM(LARGE(O36:X36,1),LARGE(O36:X36,2),LARGE(O36:X36,3),LARGE(O36:X36,4))</f>
        <v>0</v>
      </c>
      <c r="Z36"/>
    </row>
    <row r="37" spans="1:26" s="8" customFormat="1" ht="13.5" thickBot="1" x14ac:dyDescent="0.25">
      <c r="A37" s="51">
        <v>32</v>
      </c>
      <c r="B37" s="164"/>
      <c r="C37" s="52"/>
      <c r="D37" s="53"/>
      <c r="E37" s="54"/>
      <c r="F37" s="55"/>
      <c r="G37" s="55"/>
      <c r="H37" s="55"/>
      <c r="I37" s="55"/>
      <c r="J37" s="55"/>
      <c r="K37" s="55"/>
      <c r="L37" s="55"/>
      <c r="M37" s="55"/>
      <c r="N37" s="61"/>
      <c r="O37" s="68">
        <f>IF((E37&gt;0),ROUND((101+1000*(LOG10($E$5)-LOG10(E37)))*$A$2,0),0)</f>
        <v>0</v>
      </c>
      <c r="P37" s="57">
        <f>IF((F37&gt;0),ROUND((101+1000*(LOG10($F$5)-LOG10(F37)))*$A$2,0),0)</f>
        <v>0</v>
      </c>
      <c r="Q37" s="57">
        <f>IF((G37&gt;0),ROUND((101+1000*(LOG10($G$5)-LOG10(G37)))*$A$2,0),0)</f>
        <v>0</v>
      </c>
      <c r="R37" s="57">
        <f>IF((H37&gt;0),ROUND((101+1000*(LOG10($H$5)-LOG10(H37)))*$A$2,0),0)</f>
        <v>0</v>
      </c>
      <c r="S37" s="69">
        <f>IF((I37&gt;0),ROUND((101+1000*(LOG10($I$5)-LOG10(I37)))*$A$2,0),0)</f>
        <v>0</v>
      </c>
      <c r="T37" s="56">
        <f>IF((J37&gt;0),ROUND((101+1000*(LOG10($J$5)-LOG10(J37)))*$A$2,0),0)</f>
        <v>0</v>
      </c>
      <c r="U37" s="57">
        <f>IF((K37&gt;0),ROUND((101+1000*(LOG10($K$5)-LOG10(K37)))*$A$2,0),0)</f>
        <v>0</v>
      </c>
      <c r="V37" s="57">
        <f>IF((L37&gt;0),ROUND((101+1000*(LOG10($L$5)-LOG10(L37)))*$A$2,0),0)</f>
        <v>0</v>
      </c>
      <c r="W37" s="57">
        <f>IF((M37&gt;0),ROUND((101+1000*(LOG10($M$5)-LOG10(M37)))*$A$2,0),0)</f>
        <v>0</v>
      </c>
      <c r="X37" s="57">
        <f>IF((N37&gt;0),ROUND((101+1000*(LOG10($N$5)-LOG10(N37)))*$A$2,0),0)</f>
        <v>0</v>
      </c>
      <c r="Y37" s="58">
        <f>SUM(LARGE(O37:X37,1),LARGE(O37:X37,2),LARGE(O37:X37,3))</f>
        <v>0</v>
      </c>
      <c r="Z37"/>
    </row>
    <row r="38" spans="1:26" x14ac:dyDescent="0.2">
      <c r="A38" s="72"/>
      <c r="B38" s="72"/>
      <c r="C38" s="94"/>
      <c r="D38" s="9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5"/>
    </row>
    <row r="39" spans="1:26" x14ac:dyDescent="0.2">
      <c r="A39" s="72"/>
      <c r="B39" s="72"/>
      <c r="C39" s="73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5"/>
    </row>
    <row r="40" spans="1:26" x14ac:dyDescent="0.2">
      <c r="A40" s="72"/>
      <c r="B40" s="72"/>
      <c r="C40" s="94"/>
      <c r="D40" s="9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</row>
    <row r="41" spans="1:26" x14ac:dyDescent="0.2">
      <c r="A41" s="72"/>
      <c r="B41" s="72"/>
      <c r="C41" s="73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5"/>
    </row>
    <row r="56" spans="20:24" x14ac:dyDescent="0.2">
      <c r="T56" s="9"/>
      <c r="U56" s="9"/>
      <c r="V56" s="9"/>
      <c r="W56" s="9"/>
      <c r="X56" s="9"/>
    </row>
  </sheetData>
  <sheetProtection insertRows="0" deleteRows="0" sort="0" autoFilter="0"/>
  <sortState ref="B7:Y56">
    <sortCondition descending="1" ref="Y7"/>
  </sortState>
  <mergeCells count="1">
    <mergeCell ref="A4:D4"/>
  </mergeCell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Z56"/>
  <sheetViews>
    <sheetView zoomScaleNormal="100" workbookViewId="0">
      <selection activeCell="G54" sqref="G54"/>
    </sheetView>
  </sheetViews>
  <sheetFormatPr defaultRowHeight="12.75" x14ac:dyDescent="0.2"/>
  <cols>
    <col min="1" max="1" width="10.5703125" customWidth="1"/>
    <col min="2" max="2" width="7.5703125" customWidth="1"/>
    <col min="3" max="3" width="10.28515625" customWidth="1"/>
    <col min="4" max="4" width="17" customWidth="1"/>
    <col min="5" max="8" width="4.7109375" customWidth="1"/>
    <col min="9" max="14" width="4.7109375" hidden="1" customWidth="1"/>
    <col min="15" max="18" width="9.7109375" customWidth="1"/>
    <col min="19" max="24" width="9.7109375" hidden="1" customWidth="1"/>
    <col min="25" max="25" width="7.85546875" customWidth="1"/>
  </cols>
  <sheetData>
    <row r="1" spans="1:25" x14ac:dyDescent="0.2">
      <c r="A1" s="1" t="s">
        <v>104</v>
      </c>
      <c r="B1" s="1">
        <v>2017</v>
      </c>
      <c r="C1" t="s">
        <v>253</v>
      </c>
      <c r="D1" s="2" t="s">
        <v>254</v>
      </c>
      <c r="I1" t="s">
        <v>102</v>
      </c>
      <c r="J1" s="2"/>
      <c r="M1" t="s">
        <v>103</v>
      </c>
      <c r="N1">
        <v>2013</v>
      </c>
      <c r="W1" s="3" t="s">
        <v>0</v>
      </c>
    </row>
    <row r="2" spans="1:25" x14ac:dyDescent="0.2">
      <c r="A2" s="4">
        <v>3</v>
      </c>
      <c r="B2" s="4"/>
      <c r="C2" s="5"/>
      <c r="D2" s="5" t="s">
        <v>1</v>
      </c>
      <c r="I2" t="s">
        <v>101</v>
      </c>
      <c r="J2" s="6"/>
      <c r="S2" s="3"/>
    </row>
    <row r="3" spans="1:25" ht="13.5" thickBot="1" x14ac:dyDescent="0.25">
      <c r="A3" s="7"/>
      <c r="B3" s="7"/>
      <c r="C3" s="2"/>
      <c r="D3" s="2"/>
      <c r="E3" s="22"/>
      <c r="J3" s="2"/>
      <c r="S3" s="3"/>
    </row>
    <row r="4" spans="1:25" ht="42" customHeight="1" thickBot="1" x14ac:dyDescent="0.25">
      <c r="A4" s="222" t="s">
        <v>783</v>
      </c>
      <c r="B4" s="223"/>
      <c r="C4" s="224"/>
      <c r="D4" s="224"/>
      <c r="E4" s="43">
        <v>171304</v>
      </c>
      <c r="F4" s="44">
        <v>171506</v>
      </c>
      <c r="G4" s="44">
        <v>171507</v>
      </c>
      <c r="H4" s="44"/>
      <c r="I4" s="44"/>
      <c r="J4" s="45"/>
      <c r="K4" s="45"/>
      <c r="L4" s="45"/>
      <c r="M4" s="45"/>
      <c r="N4" s="45"/>
      <c r="O4" s="24" t="s">
        <v>117</v>
      </c>
      <c r="P4" s="25" t="s">
        <v>608</v>
      </c>
      <c r="Q4" s="25" t="s">
        <v>100</v>
      </c>
      <c r="R4" s="25"/>
      <c r="S4" s="63"/>
      <c r="T4" s="62"/>
      <c r="U4" s="25"/>
      <c r="V4" s="25"/>
      <c r="W4" s="25"/>
      <c r="X4" s="26"/>
      <c r="Y4" s="27"/>
    </row>
    <row r="5" spans="1:25" x14ac:dyDescent="0.2">
      <c r="A5" s="46"/>
      <c r="B5" s="188"/>
      <c r="C5" s="28"/>
      <c r="D5" s="29" t="s">
        <v>2</v>
      </c>
      <c r="E5" s="30">
        <v>7</v>
      </c>
      <c r="F5" s="31">
        <v>6</v>
      </c>
      <c r="G5" s="31">
        <v>8</v>
      </c>
      <c r="H5" s="32"/>
      <c r="I5" s="32"/>
      <c r="J5" s="31"/>
      <c r="K5" s="31"/>
      <c r="L5" s="31"/>
      <c r="M5" s="31"/>
      <c r="N5" s="59"/>
      <c r="O5" s="64">
        <v>171304</v>
      </c>
      <c r="P5" s="23">
        <v>171506</v>
      </c>
      <c r="Q5" s="23">
        <v>171507</v>
      </c>
      <c r="R5" s="23"/>
      <c r="S5" s="65"/>
      <c r="T5" s="23"/>
      <c r="U5" s="23"/>
      <c r="V5" s="23"/>
      <c r="W5" s="23"/>
      <c r="X5" s="23" t="str">
        <f t="shared" ref="X5" si="0">IF(N4,N4,"")</f>
        <v/>
      </c>
      <c r="Y5" s="47"/>
    </row>
    <row r="6" spans="1:25" ht="13.5" thickBot="1" x14ac:dyDescent="0.25">
      <c r="A6" s="76" t="s">
        <v>3</v>
      </c>
      <c r="B6" s="183" t="s">
        <v>231</v>
      </c>
      <c r="C6" s="77" t="s">
        <v>95</v>
      </c>
      <c r="D6" s="78" t="s">
        <v>4</v>
      </c>
      <c r="E6" s="79" t="s">
        <v>5</v>
      </c>
      <c r="F6" s="80" t="s">
        <v>5</v>
      </c>
      <c r="G6" s="80" t="s">
        <v>5</v>
      </c>
      <c r="H6" s="80" t="s">
        <v>5</v>
      </c>
      <c r="I6" s="80" t="s">
        <v>5</v>
      </c>
      <c r="J6" s="80" t="s">
        <v>5</v>
      </c>
      <c r="K6" s="80" t="s">
        <v>5</v>
      </c>
      <c r="L6" s="80" t="s">
        <v>5</v>
      </c>
      <c r="M6" s="80" t="s">
        <v>5</v>
      </c>
      <c r="N6" s="77" t="s">
        <v>5</v>
      </c>
      <c r="O6" s="76" t="s">
        <v>6</v>
      </c>
      <c r="P6" s="81" t="s">
        <v>6</v>
      </c>
      <c r="Q6" s="81" t="s">
        <v>6</v>
      </c>
      <c r="R6" s="81" t="s">
        <v>6</v>
      </c>
      <c r="S6" s="82" t="s">
        <v>6</v>
      </c>
      <c r="T6" s="77" t="s">
        <v>6</v>
      </c>
      <c r="U6" s="78" t="s">
        <v>6</v>
      </c>
      <c r="V6" s="78" t="s">
        <v>6</v>
      </c>
      <c r="W6" s="78" t="s">
        <v>6</v>
      </c>
      <c r="X6" s="78" t="s">
        <v>6</v>
      </c>
      <c r="Y6" s="83" t="s">
        <v>7</v>
      </c>
    </row>
    <row r="7" spans="1:25" x14ac:dyDescent="0.2">
      <c r="A7" s="84">
        <v>1</v>
      </c>
      <c r="B7" s="184" t="s">
        <v>245</v>
      </c>
      <c r="C7" s="85" t="s">
        <v>60</v>
      </c>
      <c r="D7" s="86" t="s">
        <v>61</v>
      </c>
      <c r="E7" s="87">
        <v>1</v>
      </c>
      <c r="F7" s="88">
        <v>1</v>
      </c>
      <c r="G7" s="88">
        <v>3</v>
      </c>
      <c r="H7" s="88"/>
      <c r="I7" s="88"/>
      <c r="J7" s="88"/>
      <c r="K7" s="88"/>
      <c r="L7" s="88"/>
      <c r="M7" s="88"/>
      <c r="N7" s="89"/>
      <c r="O7" s="90">
        <f>IF((E7&gt;0),ROUND((101+1000*(LOG10($E$5)-LOG10(E7)))*$A$2,0),0)</f>
        <v>2838</v>
      </c>
      <c r="P7" s="88">
        <f>IF((F7&gt;0),ROUND((101+1000*(LOG10($F$5)-LOG10(F7)))*$A$2,0),0)</f>
        <v>2637</v>
      </c>
      <c r="Q7" s="88">
        <f>IF((G7&gt;0),ROUND((101+1000*(LOG10($G$5)-LOG10(G7)))*$A$2,0),0)</f>
        <v>1581</v>
      </c>
      <c r="R7" s="88">
        <f>IF((H7&gt;0),ROUND((101+1000*(LOG10($H$5)-LOG10(H7)))*$A$2,0),0)</f>
        <v>0</v>
      </c>
      <c r="S7" s="91">
        <f>IF((I7&gt;0),ROUND((101+1000*(LOG10($I$5)-LOG10(I7)))*$A$2,0),0)</f>
        <v>0</v>
      </c>
      <c r="T7" s="92">
        <f>IF((J7&gt;0),ROUND((101+1000*(LOG10($J$5)-LOG10(J7)))*$A$2,0),0)</f>
        <v>0</v>
      </c>
      <c r="U7" s="88">
        <f>IF((K7&gt;0),ROUND((101+1000*(LOG10($K$5)-LOG10(K7)))*$A$2,0),0)</f>
        <v>0</v>
      </c>
      <c r="V7" s="88">
        <f>IF((L7&gt;0),ROUND((101+1000*(LOG10($L$5)-LOG10(L7)))*$A$2,0),0)</f>
        <v>0</v>
      </c>
      <c r="W7" s="88">
        <f>IF((M7&gt;0),ROUND((101+1000*(LOG10($M$5)-LOG10(M7)))*$A$2,0),0)</f>
        <v>0</v>
      </c>
      <c r="X7" s="88">
        <f>IF((N7&gt;0),ROUND((101+1000*(LOG10($N$5)-LOG10(N7)))*$A$2,0),0)</f>
        <v>0</v>
      </c>
      <c r="Y7" s="93">
        <f>SUM(LARGE(O7:X7,1),LARGE(O7:X7,2),LARGE(O7:X7,3))</f>
        <v>7056</v>
      </c>
    </row>
    <row r="8" spans="1:25" x14ac:dyDescent="0.2">
      <c r="A8" s="50">
        <v>2</v>
      </c>
      <c r="B8" s="185" t="s">
        <v>239</v>
      </c>
      <c r="C8" s="36" t="s">
        <v>73</v>
      </c>
      <c r="D8" s="37" t="s">
        <v>16</v>
      </c>
      <c r="E8" s="38"/>
      <c r="F8" s="39">
        <v>2</v>
      </c>
      <c r="G8" s="39">
        <v>1</v>
      </c>
      <c r="H8" s="39"/>
      <c r="I8" s="39"/>
      <c r="J8" s="39"/>
      <c r="K8" s="39"/>
      <c r="L8" s="39"/>
      <c r="M8" s="39"/>
      <c r="N8" s="60"/>
      <c r="O8" s="66">
        <f>IF((E8&gt;0),ROUND((101+1000*(LOG10($E$5)-LOG10(E8)))*$A$2,0),0)</f>
        <v>0</v>
      </c>
      <c r="P8" s="34">
        <f>IF((F8&gt;0),ROUND((101+1000*(LOG10($F$5)-LOG10(F8)))*$A$2,0),0)</f>
        <v>1734</v>
      </c>
      <c r="Q8" s="34">
        <f>IF((G8&gt;0),ROUND((101+1000*(LOG10($G$5)-LOG10(G8)))*$A$2,0),0)</f>
        <v>3012</v>
      </c>
      <c r="R8" s="34">
        <f>IF((H8&gt;0),ROUND((101+1000*(LOG10($H$5)-LOG10(H8)))*$A$2,0),0)</f>
        <v>0</v>
      </c>
      <c r="S8" s="67">
        <f>IF((I8&gt;0),ROUND((101+1000*(LOG10($I$5)-LOG10(I8)))*$A$2,0),0)</f>
        <v>0</v>
      </c>
      <c r="T8" s="35">
        <f>IF((J8&gt;0),ROUND((101+1000*(LOG10($J$5)-LOG10(J8)))*$A$2,0),0)</f>
        <v>0</v>
      </c>
      <c r="U8" s="34">
        <f>IF((K8&gt;0),ROUND((101+1000*(LOG10($K$5)-LOG10(K8)))*$A$2,0),0)</f>
        <v>0</v>
      </c>
      <c r="V8" s="34">
        <f>IF((L8&gt;0),ROUND((101+1000*(LOG10($L$5)-LOG10(L8)))*$A$2,0),0)</f>
        <v>0</v>
      </c>
      <c r="W8" s="34">
        <f>IF((M8&gt;0),ROUND((101+1000*(LOG10($M$5)-LOG10(M8)))*$A$2,0),0)</f>
        <v>0</v>
      </c>
      <c r="X8" s="34">
        <f>IF((N8&gt;0),ROUND((101+1000*(LOG10($N$5)-LOG10(N8)))*$A$2,0),0)</f>
        <v>0</v>
      </c>
      <c r="Y8" s="49">
        <f>SUM(LARGE(O8:X8,1),LARGE(O8:X8,2),LARGE(O8:X8,3))</f>
        <v>4746</v>
      </c>
    </row>
    <row r="9" spans="1:25" x14ac:dyDescent="0.2">
      <c r="A9" s="48">
        <v>3</v>
      </c>
      <c r="B9" s="186" t="s">
        <v>247</v>
      </c>
      <c r="C9" s="33" t="s">
        <v>74</v>
      </c>
      <c r="D9" s="42" t="s">
        <v>18</v>
      </c>
      <c r="E9" s="38">
        <v>3</v>
      </c>
      <c r="F9" s="39">
        <v>3</v>
      </c>
      <c r="G9" s="39">
        <v>4</v>
      </c>
      <c r="H9" s="39"/>
      <c r="I9" s="39"/>
      <c r="J9" s="39"/>
      <c r="K9" s="39"/>
      <c r="L9" s="39"/>
      <c r="M9" s="39"/>
      <c r="N9" s="60"/>
      <c r="O9" s="66">
        <f>IF((E9&gt;0),ROUND((101+1000*(LOG10($E$5)-LOG10(E9)))*$A$2,0),0)</f>
        <v>1407</v>
      </c>
      <c r="P9" s="34">
        <f>IF((F9&gt;0),ROUND((101+1000*(LOG10($F$5)-LOG10(F9)))*$A$2,0),0)</f>
        <v>1206</v>
      </c>
      <c r="Q9" s="34">
        <f>IF((G9&gt;0),ROUND((101+1000*(LOG10($G$5)-LOG10(G9)))*$A$2,0),0)</f>
        <v>1206</v>
      </c>
      <c r="R9" s="34">
        <f>IF((H9&gt;0),ROUND((101+1000*(LOG10($H$5)-LOG10(H9)))*$A$2,0),0)</f>
        <v>0</v>
      </c>
      <c r="S9" s="67">
        <f>IF((I9&gt;0),ROUND((101+1000*(LOG10($I$5)-LOG10(I9)))*$A$2,0),0)</f>
        <v>0</v>
      </c>
      <c r="T9" s="35">
        <f>IF((J9&gt;0),ROUND((101+1000*(LOG10($J$5)-LOG10(J9)))*$A$2,0),0)</f>
        <v>0</v>
      </c>
      <c r="U9" s="34">
        <f>IF((K9&gt;0),ROUND((101+1000*(LOG10($K$5)-LOG10(K9)))*$A$2,0),0)</f>
        <v>0</v>
      </c>
      <c r="V9" s="34">
        <f>IF((L9&gt;0),ROUND((101+1000*(LOG10($L$5)-LOG10(L9)))*$A$2,0),0)</f>
        <v>0</v>
      </c>
      <c r="W9" s="34">
        <f>IF((M9&gt;0),ROUND((101+1000*(LOG10($M$5)-LOG10(M9)))*$A$2,0),0)</f>
        <v>0</v>
      </c>
      <c r="X9" s="34">
        <f>IF((N9&gt;0),ROUND((101+1000*(LOG10($N$5)-LOG10(N9)))*$A$2,0),0)</f>
        <v>0</v>
      </c>
      <c r="Y9" s="49">
        <f>SUM(LARGE(O9:X9,1),LARGE(O9:X9,2),LARGE(O9:X9,3))</f>
        <v>3819</v>
      </c>
    </row>
    <row r="10" spans="1:25" x14ac:dyDescent="0.2">
      <c r="A10" s="50">
        <v>4</v>
      </c>
      <c r="B10" s="185" t="s">
        <v>237</v>
      </c>
      <c r="C10" s="36" t="s">
        <v>124</v>
      </c>
      <c r="D10" s="37" t="s">
        <v>125</v>
      </c>
      <c r="E10" s="38"/>
      <c r="F10" s="39"/>
      <c r="G10" s="39">
        <v>2</v>
      </c>
      <c r="H10" s="39"/>
      <c r="I10" s="39"/>
      <c r="J10" s="39"/>
      <c r="K10" s="39"/>
      <c r="L10" s="39"/>
      <c r="M10" s="39"/>
      <c r="N10" s="60"/>
      <c r="O10" s="66">
        <f>IF((E10&gt;0),ROUND((101+1000*(LOG10($E$5)-LOG10(E10)))*$A$2,0),0)</f>
        <v>0</v>
      </c>
      <c r="P10" s="34">
        <f>IF((F10&gt;0),ROUND((101+1000*(LOG10($F$5)-LOG10(F10)))*$A$2,0),0)</f>
        <v>0</v>
      </c>
      <c r="Q10" s="34">
        <f>IF((G10&gt;0),ROUND((101+1000*(LOG10($G$5)-LOG10(G10)))*$A$2,0),0)</f>
        <v>2109</v>
      </c>
      <c r="R10" s="34">
        <f>IF((H10&gt;0),ROUND((101+1000*(LOG10($H$5)-LOG10(H10)))*$A$2,0),0)</f>
        <v>0</v>
      </c>
      <c r="S10" s="67">
        <f>IF((I10&gt;0),ROUND((101+1000*(LOG10($I$5)-LOG10(I10)))*$A$2,0),0)</f>
        <v>0</v>
      </c>
      <c r="T10" s="35">
        <f>IF((J10&gt;0),ROUND((101+1000*(LOG10($J$5)-LOG10(J10)))*$A$2,0),0)</f>
        <v>0</v>
      </c>
      <c r="U10" s="34">
        <f>IF((K10&gt;0),ROUND((101+1000*(LOG10($K$5)-LOG10(K10)))*$A$2,0),0)</f>
        <v>0</v>
      </c>
      <c r="V10" s="34">
        <f>IF((L10&gt;0),ROUND((101+1000*(LOG10($L$5)-LOG10(L10)))*$A$2,0),0)</f>
        <v>0</v>
      </c>
      <c r="W10" s="34">
        <f>IF((M10&gt;0),ROUND((101+1000*(LOG10($M$5)-LOG10(M10)))*$A$2,0),0)</f>
        <v>0</v>
      </c>
      <c r="X10" s="34">
        <f>IF((N10&gt;0),ROUND((101+1000*(LOG10($N$5)-LOG10(N10)))*$A$2,0),0)</f>
        <v>0</v>
      </c>
      <c r="Y10" s="49">
        <f>SUM(LARGE(O10:X10,1),LARGE(O10:X10,2),LARGE(O10:X10,3))</f>
        <v>2109</v>
      </c>
    </row>
    <row r="11" spans="1:25" x14ac:dyDescent="0.2">
      <c r="A11" s="48">
        <v>5</v>
      </c>
      <c r="B11" s="186" t="s">
        <v>249</v>
      </c>
      <c r="C11" s="33" t="s">
        <v>91</v>
      </c>
      <c r="D11" s="42" t="s">
        <v>92</v>
      </c>
      <c r="E11" s="38">
        <v>2</v>
      </c>
      <c r="F11" s="39"/>
      <c r="G11" s="39"/>
      <c r="H11" s="39"/>
      <c r="I11" s="39"/>
      <c r="J11" s="39"/>
      <c r="K11" s="39"/>
      <c r="L11" s="39"/>
      <c r="M11" s="39"/>
      <c r="N11" s="60"/>
      <c r="O11" s="66">
        <f>IF((E11&gt;0),ROUND((101+1000*(LOG10($E$5)-LOG10(E11)))*$A$2,0),0)</f>
        <v>1935</v>
      </c>
      <c r="P11" s="34">
        <f>IF((F11&gt;0),ROUND((101+1000*(LOG10($F$5)-LOG10(F11)))*$A$2,0),0)</f>
        <v>0</v>
      </c>
      <c r="Q11" s="34">
        <f>IF((G11&gt;0),ROUND((101+1000*(LOG10($G$5)-LOG10(G11)))*$A$2,0),0)</f>
        <v>0</v>
      </c>
      <c r="R11" s="34">
        <f>IF((H11&gt;0),ROUND((101+1000*(LOG10($H$5)-LOG10(H11)))*$A$2,0),0)</f>
        <v>0</v>
      </c>
      <c r="S11" s="67">
        <f>IF((I11&gt;0),ROUND((101+1000*(LOG10($I$5)-LOG10(I11)))*$A$2,0),0)</f>
        <v>0</v>
      </c>
      <c r="T11" s="35">
        <f>IF((J11&gt;0),ROUND((101+1000*(LOG10($J$5)-LOG10(J11)))*$A$2,0),0)</f>
        <v>0</v>
      </c>
      <c r="U11" s="34">
        <f>IF((K11&gt;0),ROUND((101+1000*(LOG10($K$5)-LOG10(K11)))*$A$2,0),0)</f>
        <v>0</v>
      </c>
      <c r="V11" s="34">
        <f>IF((L11&gt;0),ROUND((101+1000*(LOG10($L$5)-LOG10(L11)))*$A$2,0),0)</f>
        <v>0</v>
      </c>
      <c r="W11" s="34">
        <f>IF((M11&gt;0),ROUND((101+1000*(LOG10($M$5)-LOG10(M11)))*$A$2,0),0)</f>
        <v>0</v>
      </c>
      <c r="X11" s="34">
        <f>IF((N11&gt;0),ROUND((101+1000*(LOG10($N$5)-LOG10(N11)))*$A$2,0),0)</f>
        <v>0</v>
      </c>
      <c r="Y11" s="49">
        <f>SUM(LARGE(O11:X11,1),LARGE(O11:X11,2),LARGE(O11:X11,3))</f>
        <v>1935</v>
      </c>
    </row>
    <row r="12" spans="1:25" x14ac:dyDescent="0.2">
      <c r="A12" s="50">
        <v>6</v>
      </c>
      <c r="B12" s="185" t="s">
        <v>240</v>
      </c>
      <c r="C12" s="41" t="s">
        <v>62</v>
      </c>
      <c r="D12" s="42" t="s">
        <v>19</v>
      </c>
      <c r="E12" s="38">
        <v>4</v>
      </c>
      <c r="F12" s="39"/>
      <c r="G12" s="39">
        <v>6</v>
      </c>
      <c r="H12" s="39"/>
      <c r="I12" s="39"/>
      <c r="J12" s="39"/>
      <c r="K12" s="39"/>
      <c r="L12" s="39"/>
      <c r="M12" s="39"/>
      <c r="N12" s="60"/>
      <c r="O12" s="66">
        <f>IF((E12&gt;0),ROUND((101+1000*(LOG10($E$5)-LOG10(E12)))*$A$2,0),0)</f>
        <v>1032</v>
      </c>
      <c r="P12" s="34">
        <f>IF((F12&gt;0),ROUND((101+1000*(LOG10($F$5)-LOG10(F12)))*$A$2,0),0)</f>
        <v>0</v>
      </c>
      <c r="Q12" s="34">
        <f>IF((G12&gt;0),ROUND((101+1000*(LOG10($G$5)-LOG10(G12)))*$A$2,0),0)</f>
        <v>678</v>
      </c>
      <c r="R12" s="34">
        <f>IF((H12&gt;0),ROUND((101+1000*(LOG10($H$5)-LOG10(H12)))*$A$2,0),0)</f>
        <v>0</v>
      </c>
      <c r="S12" s="67">
        <f>IF((I12&gt;0),ROUND((101+1000*(LOG10($I$5)-LOG10(I12)))*$A$2,0),0)</f>
        <v>0</v>
      </c>
      <c r="T12" s="35">
        <f>IF((J12&gt;0),ROUND((101+1000*(LOG10($J$5)-LOG10(J12)))*$A$2,0),0)</f>
        <v>0</v>
      </c>
      <c r="U12" s="34">
        <f>IF((K12&gt;0),ROUND((101+1000*(LOG10($K$5)-LOG10(K12)))*$A$2,0),0)</f>
        <v>0</v>
      </c>
      <c r="V12" s="34">
        <f>IF((L12&gt;0),ROUND((101+1000*(LOG10($L$5)-LOG10(L12)))*$A$2,0),0)</f>
        <v>0</v>
      </c>
      <c r="W12" s="34">
        <f>IF((M12&gt;0),ROUND((101+1000*(LOG10($M$5)-LOG10(M12)))*$A$2,0),0)</f>
        <v>0</v>
      </c>
      <c r="X12" s="34">
        <f>IF((N12&gt;0),ROUND((101+1000*(LOG10($N$5)-LOG10(N12)))*$A$2,0),0)</f>
        <v>0</v>
      </c>
      <c r="Y12" s="49">
        <f>SUM(LARGE(O12:X12,1),LARGE(O12:X12,2),LARGE(O12:X12,3))</f>
        <v>1710</v>
      </c>
    </row>
    <row r="13" spans="1:25" x14ac:dyDescent="0.2">
      <c r="A13" s="48">
        <v>7</v>
      </c>
      <c r="B13" s="186" t="s">
        <v>250</v>
      </c>
      <c r="C13" s="33" t="s">
        <v>65</v>
      </c>
      <c r="D13" s="42" t="s">
        <v>471</v>
      </c>
      <c r="E13" s="38"/>
      <c r="F13" s="39">
        <v>6</v>
      </c>
      <c r="G13" s="39">
        <v>7</v>
      </c>
      <c r="H13" s="39"/>
      <c r="I13" s="39"/>
      <c r="J13" s="39"/>
      <c r="K13" s="39"/>
      <c r="L13" s="39"/>
      <c r="M13" s="39"/>
      <c r="N13" s="60"/>
      <c r="O13" s="66">
        <f>IF((E13&gt;0),ROUND((101+1000*(LOG10($E$5)-LOG10(E13)))*$A$2,0),0)</f>
        <v>0</v>
      </c>
      <c r="P13" s="34">
        <f>IF((F13&gt;0),ROUND((101+1000*(LOG10($F$5)-LOG10(F13)))*$A$2,0),0)</f>
        <v>303</v>
      </c>
      <c r="Q13" s="34">
        <f>IF((G13&gt;0),ROUND((101+1000*(LOG10($G$5)-LOG10(G13)))*$A$2,0),0)</f>
        <v>477</v>
      </c>
      <c r="R13" s="34">
        <f>IF((H13&gt;0),ROUND((101+1000*(LOG10($H$5)-LOG10(H13)))*$A$2,0),0)</f>
        <v>0</v>
      </c>
      <c r="S13" s="67">
        <f>IF((I13&gt;0),ROUND((101+1000*(LOG10($I$5)-LOG10(I13)))*$A$2,0),0)</f>
        <v>0</v>
      </c>
      <c r="T13" s="35">
        <f>IF((J13&gt;0),ROUND((101+1000*(LOG10($J$5)-LOG10(J13)))*$A$2,0),0)</f>
        <v>0</v>
      </c>
      <c r="U13" s="34">
        <f>IF((K13&gt;0),ROUND((101+1000*(LOG10($K$5)-LOG10(K13)))*$A$2,0),0)</f>
        <v>0</v>
      </c>
      <c r="V13" s="34">
        <f>IF((L13&gt;0),ROUND((101+1000*(LOG10($L$5)-LOG10(L13)))*$A$2,0),0)</f>
        <v>0</v>
      </c>
      <c r="W13" s="34">
        <f>IF((M13&gt;0),ROUND((101+1000*(LOG10($M$5)-LOG10(M13)))*$A$2,0),0)</f>
        <v>0</v>
      </c>
      <c r="X13" s="34">
        <f>IF((N13&gt;0),ROUND((101+1000*(LOG10($N$5)-LOG10(N13)))*$A$2,0),0)</f>
        <v>0</v>
      </c>
      <c r="Y13" s="49">
        <f>SUM(LARGE(O13:X13,1),LARGE(O13:X13,2),LARGE(O13:X13,3))</f>
        <v>780</v>
      </c>
    </row>
    <row r="14" spans="1:25" x14ac:dyDescent="0.2">
      <c r="A14" s="50">
        <v>8</v>
      </c>
      <c r="B14" s="185" t="s">
        <v>252</v>
      </c>
      <c r="C14" s="36" t="s">
        <v>72</v>
      </c>
      <c r="D14" s="37" t="s">
        <v>136</v>
      </c>
      <c r="E14" s="38">
        <v>5</v>
      </c>
      <c r="F14" s="39"/>
      <c r="G14" s="39"/>
      <c r="H14" s="39"/>
      <c r="I14" s="39"/>
      <c r="J14" s="39"/>
      <c r="K14" s="39"/>
      <c r="L14" s="39"/>
      <c r="M14" s="39"/>
      <c r="N14" s="60"/>
      <c r="O14" s="66">
        <f>IF((E14&gt;0),ROUND((101+1000*(LOG10($E$5)-LOG10(E14)))*$A$2,0),0)</f>
        <v>741</v>
      </c>
      <c r="P14" s="34">
        <f>IF((F14&gt;0),ROUND((101+1000*(LOG10($F$5)-LOG10(F14)))*$A$2,0),0)</f>
        <v>0</v>
      </c>
      <c r="Q14" s="34">
        <f>IF((G14&gt;0),ROUND((101+1000*(LOG10($G$5)-LOG10(G14)))*$A$2,0),0)</f>
        <v>0</v>
      </c>
      <c r="R14" s="34">
        <f>IF((H14&gt;0),ROUND((101+1000*(LOG10($H$5)-LOG10(H14)))*$A$2,0),0)</f>
        <v>0</v>
      </c>
      <c r="S14" s="67">
        <f>IF((I14&gt;0),ROUND((101+1000*(LOG10($I$5)-LOG10(I14)))*$A$2,0),0)</f>
        <v>0</v>
      </c>
      <c r="T14" s="35">
        <f>IF((J14&gt;0),ROUND((101+1000*(LOG10($J$5)-LOG10(J14)))*$A$2,0),0)</f>
        <v>0</v>
      </c>
      <c r="U14" s="34">
        <f>IF((K14&gt;0),ROUND((101+1000*(LOG10($K$5)-LOG10(K14)))*$A$2,0),0)</f>
        <v>0</v>
      </c>
      <c r="V14" s="34">
        <f>IF((L14&gt;0),ROUND((101+1000*(LOG10($L$5)-LOG10(L14)))*$A$2,0),0)</f>
        <v>0</v>
      </c>
      <c r="W14" s="34">
        <f>IF((M14&gt;0),ROUND((101+1000*(LOG10($M$5)-LOG10(M14)))*$A$2,0),0)</f>
        <v>0</v>
      </c>
      <c r="X14" s="34">
        <f>IF((N14&gt;0),ROUND((101+1000*(LOG10($N$5)-LOG10(N14)))*$A$2,0),0)</f>
        <v>0</v>
      </c>
      <c r="Y14" s="49">
        <f>SUM(LARGE(O14:X14,1),LARGE(O14:X14,2),LARGE(O14:X14,3))</f>
        <v>741</v>
      </c>
    </row>
    <row r="15" spans="1:25" x14ac:dyDescent="0.2">
      <c r="A15" s="48">
        <v>9</v>
      </c>
      <c r="B15" s="186" t="s">
        <v>255</v>
      </c>
      <c r="C15" s="40" t="s">
        <v>63</v>
      </c>
      <c r="D15" s="37" t="s">
        <v>163</v>
      </c>
      <c r="E15" s="38">
        <v>7</v>
      </c>
      <c r="F15" s="39"/>
      <c r="G15" s="39">
        <v>8</v>
      </c>
      <c r="H15" s="39"/>
      <c r="I15" s="39"/>
      <c r="J15" s="39"/>
      <c r="K15" s="39"/>
      <c r="L15" s="39"/>
      <c r="M15" s="39"/>
      <c r="N15" s="60"/>
      <c r="O15" s="66">
        <f>IF((E15&gt;0),ROUND((101+1000*(LOG10($E$5)-LOG10(E15)))*$A$2,0),0)</f>
        <v>303</v>
      </c>
      <c r="P15" s="34">
        <f>IF((F15&gt;0),ROUND((101+1000*(LOG10($F$5)-LOG10(F15)))*$A$2,0),0)</f>
        <v>0</v>
      </c>
      <c r="Q15" s="34">
        <f>IF((G15&gt;0),ROUND((101+1000*(LOG10($G$5)-LOG10(G15)))*$A$2,0),0)</f>
        <v>303</v>
      </c>
      <c r="R15" s="34">
        <f>IF((H15&gt;0),ROUND((101+1000*(LOG10($H$5)-LOG10(H15)))*$A$2,0),0)</f>
        <v>0</v>
      </c>
      <c r="S15" s="67">
        <f>IF((I15&gt;0),ROUND((101+1000*(LOG10($I$5)-LOG10(I15)))*$A$2,0),0)</f>
        <v>0</v>
      </c>
      <c r="T15" s="35">
        <f>IF((J15&gt;0),ROUND((101+1000*(LOG10($J$5)-LOG10(J15)))*$A$2,0),0)</f>
        <v>0</v>
      </c>
      <c r="U15" s="34">
        <f>IF((K15&gt;0),ROUND((101+1000*(LOG10($K$5)-LOG10(K15)))*$A$2,0),0)</f>
        <v>0</v>
      </c>
      <c r="V15" s="34">
        <f>IF((L15&gt;0),ROUND((101+1000*(LOG10($L$5)-LOG10(L15)))*$A$2,0),0)</f>
        <v>0</v>
      </c>
      <c r="W15" s="34">
        <f>IF((M15&gt;0),ROUND((101+1000*(LOG10($M$5)-LOG10(M15)))*$A$2,0),0)</f>
        <v>0</v>
      </c>
      <c r="X15" s="34">
        <f>IF((N15&gt;0),ROUND((101+1000*(LOG10($N$5)-LOG10(N15)))*$A$2,0),0)</f>
        <v>0</v>
      </c>
      <c r="Y15" s="49">
        <f>SUM(LARGE(O15:X15,1),LARGE(O15:X15,2),LARGE(O15:X15,3))</f>
        <v>606</v>
      </c>
    </row>
    <row r="16" spans="1:25" x14ac:dyDescent="0.2">
      <c r="A16" s="50">
        <v>10</v>
      </c>
      <c r="B16" s="185" t="s">
        <v>256</v>
      </c>
      <c r="C16" s="36" t="s">
        <v>115</v>
      </c>
      <c r="D16" s="37" t="s">
        <v>116</v>
      </c>
      <c r="E16" s="38">
        <v>6</v>
      </c>
      <c r="F16" s="39"/>
      <c r="G16" s="39"/>
      <c r="H16" s="39"/>
      <c r="I16" s="39"/>
      <c r="J16" s="39"/>
      <c r="K16" s="39"/>
      <c r="L16" s="39"/>
      <c r="M16" s="39"/>
      <c r="N16" s="60"/>
      <c r="O16" s="66">
        <f>IF((E16&gt;0),ROUND((101+1000*(LOG10($E$5)-LOG10(E16)))*$A$2,0),0)</f>
        <v>504</v>
      </c>
      <c r="P16" s="34">
        <f>IF((F16&gt;0),ROUND((101+1000*(LOG10($F$5)-LOG10(F16)))*$A$2,0),0)</f>
        <v>0</v>
      </c>
      <c r="Q16" s="34">
        <f>IF((G16&gt;0),ROUND((101+1000*(LOG10($G$5)-LOG10(G16)))*$A$2,0),0)</f>
        <v>0</v>
      </c>
      <c r="R16" s="34">
        <f>IF((H16&gt;0),ROUND((101+1000*(LOG10($H$5)-LOG10(H16)))*$A$2,0),0)</f>
        <v>0</v>
      </c>
      <c r="S16" s="67">
        <f>IF((I16&gt;0),ROUND((101+1000*(LOG10($I$5)-LOG10(I16)))*$A$2,0),0)</f>
        <v>0</v>
      </c>
      <c r="T16" s="35">
        <f>IF((J16&gt;0),ROUND((101+1000*(LOG10($J$5)-LOG10(J16)))*$A$2,0),0)</f>
        <v>0</v>
      </c>
      <c r="U16" s="34">
        <f>IF((K16&gt;0),ROUND((101+1000*(LOG10($K$5)-LOG10(K16)))*$A$2,0),0)</f>
        <v>0</v>
      </c>
      <c r="V16" s="34">
        <f>IF((L16&gt;0),ROUND((101+1000*(LOG10($L$5)-LOG10(L16)))*$A$2,0),0)</f>
        <v>0</v>
      </c>
      <c r="W16" s="34">
        <f>IF((M16&gt;0),ROUND((101+1000*(LOG10($M$5)-LOG10(M16)))*$A$2,0),0)</f>
        <v>0</v>
      </c>
      <c r="X16" s="34">
        <f>IF((N16&gt;0),ROUND((101+1000*(LOG10($N$5)-LOG10(N16)))*$A$2,0),0)</f>
        <v>0</v>
      </c>
      <c r="Y16" s="49">
        <f>SUM(LARGE(O16:X16,1),LARGE(O16:X16,2),LARGE(O16:X16,3))</f>
        <v>504</v>
      </c>
    </row>
    <row r="17" spans="1:26" x14ac:dyDescent="0.2">
      <c r="A17" s="48"/>
      <c r="B17" s="186"/>
      <c r="C17" s="33"/>
      <c r="D17" s="42"/>
      <c r="E17" s="38"/>
      <c r="F17" s="39"/>
      <c r="G17" s="39"/>
      <c r="H17" s="39"/>
      <c r="I17" s="39"/>
      <c r="J17" s="39"/>
      <c r="K17" s="39"/>
      <c r="L17" s="39"/>
      <c r="M17" s="39"/>
      <c r="N17" s="60"/>
      <c r="O17" s="66">
        <f>IF((E17&gt;0),ROUND((101+1000*(LOG10($E$5)-LOG10(E17)))*$A$2,0),0)</f>
        <v>0</v>
      </c>
      <c r="P17" s="34">
        <f>IF((F17&gt;0),ROUND((101+1000*(LOG10($F$5)-LOG10(F17)))*$A$2,0),0)</f>
        <v>0</v>
      </c>
      <c r="Q17" s="34">
        <f>IF((G17&gt;0),ROUND((101+1000*(LOG10($G$5)-LOG10(G17)))*$A$2,0),0)</f>
        <v>0</v>
      </c>
      <c r="R17" s="34">
        <f>IF((H17&gt;0),ROUND((101+1000*(LOG10($H$5)-LOG10(H17)))*$A$2,0),0)</f>
        <v>0</v>
      </c>
      <c r="S17" s="67">
        <f>IF((I17&gt;0),ROUND((101+1000*(LOG10($I$5)-LOG10(I17)))*$A$2,0),0)</f>
        <v>0</v>
      </c>
      <c r="T17" s="35">
        <f>IF((J17&gt;0),ROUND((101+1000*(LOG10($J$5)-LOG10(J17)))*$A$2,0),0)</f>
        <v>0</v>
      </c>
      <c r="U17" s="34">
        <f>IF((K17&gt;0),ROUND((101+1000*(LOG10($K$5)-LOG10(K17)))*$A$2,0),0)</f>
        <v>0</v>
      </c>
      <c r="V17" s="34">
        <f>IF((L17&gt;0),ROUND((101+1000*(LOG10($L$5)-LOG10(L17)))*$A$2,0),0)</f>
        <v>0</v>
      </c>
      <c r="W17" s="34">
        <f>IF((M17&gt;0),ROUND((101+1000*(LOG10($M$5)-LOG10(M17)))*$A$2,0),0)</f>
        <v>0</v>
      </c>
      <c r="X17" s="34">
        <f>IF((N17&gt;0),ROUND((101+1000*(LOG10($N$5)-LOG10(N17)))*$A$2,0),0)</f>
        <v>0</v>
      </c>
      <c r="Y17" s="49">
        <f>SUM(LARGE(O17:X17,1),LARGE(O17:X17,2),LARGE(O17:X17,3))</f>
        <v>0</v>
      </c>
    </row>
    <row r="18" spans="1:26" x14ac:dyDescent="0.2">
      <c r="A18" s="50"/>
      <c r="B18" s="185"/>
      <c r="C18" s="36"/>
      <c r="D18" s="37"/>
      <c r="E18" s="38"/>
      <c r="F18" s="39"/>
      <c r="G18" s="39"/>
      <c r="H18" s="39"/>
      <c r="I18" s="39"/>
      <c r="J18" s="39"/>
      <c r="K18" s="39"/>
      <c r="L18" s="39"/>
      <c r="M18" s="39"/>
      <c r="N18" s="60"/>
      <c r="O18" s="66">
        <f>IF((E18&gt;0),ROUND((101+1000*(LOG10($E$5)-LOG10(E18)))*$A$2,0),0)</f>
        <v>0</v>
      </c>
      <c r="P18" s="34">
        <f>IF((F18&gt;0),ROUND((101+1000*(LOG10($F$5)-LOG10(F18)))*$A$2,0),0)</f>
        <v>0</v>
      </c>
      <c r="Q18" s="34">
        <f>IF((G18&gt;0),ROUND((101+1000*(LOG10($G$5)-LOG10(G18)))*$A$2,0),0)</f>
        <v>0</v>
      </c>
      <c r="R18" s="34">
        <f>IF((H18&gt;0),ROUND((101+1000*(LOG10($H$5)-LOG10(H18)))*$A$2,0),0)</f>
        <v>0</v>
      </c>
      <c r="S18" s="67">
        <f>IF((I18&gt;0),ROUND((101+1000*(LOG10($I$5)-LOG10(I18)))*$A$2,0),0)</f>
        <v>0</v>
      </c>
      <c r="T18" s="35">
        <f>IF((J18&gt;0),ROUND((101+1000*(LOG10($J$5)-LOG10(J18)))*$A$2,0),0)</f>
        <v>0</v>
      </c>
      <c r="U18" s="34">
        <f>IF((K18&gt;0),ROUND((101+1000*(LOG10($K$5)-LOG10(K18)))*$A$2,0),0)</f>
        <v>0</v>
      </c>
      <c r="V18" s="34">
        <f>IF((L18&gt;0),ROUND((101+1000*(LOG10($L$5)-LOG10(L18)))*$A$2,0),0)</f>
        <v>0</v>
      </c>
      <c r="W18" s="34">
        <f>IF((M18&gt;0),ROUND((101+1000*(LOG10($M$5)-LOG10(M18)))*$A$2,0),0)</f>
        <v>0</v>
      </c>
      <c r="X18" s="34">
        <f>IF((N18&gt;0),ROUND((101+1000*(LOG10($N$5)-LOG10(N18)))*$A$2,0),0)</f>
        <v>0</v>
      </c>
      <c r="Y18" s="49">
        <f>SUM(LARGE(O18:X18,1),LARGE(O18:X18,2),LARGE(O18:X18,3))</f>
        <v>0</v>
      </c>
    </row>
    <row r="19" spans="1:26" x14ac:dyDescent="0.2">
      <c r="A19" s="48"/>
      <c r="B19" s="186"/>
      <c r="C19" s="40"/>
      <c r="D19" s="37"/>
      <c r="E19" s="38"/>
      <c r="F19" s="39"/>
      <c r="G19" s="39"/>
      <c r="H19" s="39"/>
      <c r="I19" s="39"/>
      <c r="J19" s="39"/>
      <c r="K19" s="39"/>
      <c r="L19" s="39"/>
      <c r="M19" s="39"/>
      <c r="N19" s="60"/>
      <c r="O19" s="66">
        <f>IF((E19&gt;0),ROUND((101+1000*(LOG10($E$5)-LOG10(E19)))*$A$2,0),0)</f>
        <v>0</v>
      </c>
      <c r="P19" s="34">
        <f>IF((F19&gt;0),ROUND((101+1000*(LOG10($F$5)-LOG10(F19)))*$A$2,0),0)</f>
        <v>0</v>
      </c>
      <c r="Q19" s="34">
        <f>IF((G19&gt;0),ROUND((101+1000*(LOG10($G$5)-LOG10(G19)))*$A$2,0),0)</f>
        <v>0</v>
      </c>
      <c r="R19" s="34">
        <f>IF((H19&gt;0),ROUND((101+1000*(LOG10($H$5)-LOG10(H19)))*$A$2,0),0)</f>
        <v>0</v>
      </c>
      <c r="S19" s="67">
        <f>IF((I19&gt;0),ROUND((101+1000*(LOG10($I$5)-LOG10(I19)))*$A$2,0),0)</f>
        <v>0</v>
      </c>
      <c r="T19" s="35">
        <f>IF((J19&gt;0),ROUND((101+1000*(LOG10($J$5)-LOG10(J19)))*$A$2,0),0)</f>
        <v>0</v>
      </c>
      <c r="U19" s="34">
        <f>IF((K19&gt;0),ROUND((101+1000*(LOG10($K$5)-LOG10(K19)))*$A$2,0),0)</f>
        <v>0</v>
      </c>
      <c r="V19" s="34">
        <f>IF((L19&gt;0),ROUND((101+1000*(LOG10($L$5)-LOG10(L19)))*$A$2,0),0)</f>
        <v>0</v>
      </c>
      <c r="W19" s="34">
        <f>IF((M19&gt;0),ROUND((101+1000*(LOG10($M$5)-LOG10(M19)))*$A$2,0),0)</f>
        <v>0</v>
      </c>
      <c r="X19" s="34">
        <f>IF((N19&gt;0),ROUND((101+1000*(LOG10($N$5)-LOG10(N19)))*$A$2,0),0)</f>
        <v>0</v>
      </c>
      <c r="Y19" s="49">
        <f>SUM(LARGE(O19:X19,1),LARGE(O19:X19,2),LARGE(O19:X19,3))</f>
        <v>0</v>
      </c>
    </row>
    <row r="20" spans="1:26" x14ac:dyDescent="0.2">
      <c r="A20" s="50"/>
      <c r="B20" s="185"/>
      <c r="C20" s="36"/>
      <c r="D20" s="37"/>
      <c r="E20" s="38"/>
      <c r="F20" s="39"/>
      <c r="G20" s="39"/>
      <c r="H20" s="39"/>
      <c r="I20" s="39"/>
      <c r="J20" s="39"/>
      <c r="K20" s="39"/>
      <c r="L20" s="39"/>
      <c r="M20" s="39"/>
      <c r="N20" s="60"/>
      <c r="O20" s="66">
        <f>IF((E20&gt;0),ROUND((101+1000*(LOG10($E$5)-LOG10(E20)))*$A$2,0),0)</f>
        <v>0</v>
      </c>
      <c r="P20" s="34">
        <f>IF((F20&gt;0),ROUND((101+1000*(LOG10($F$5)-LOG10(F20)))*$A$2,0),0)</f>
        <v>0</v>
      </c>
      <c r="Q20" s="34">
        <f>IF((G20&gt;0),ROUND((101+1000*(LOG10($G$5)-LOG10(G20)))*$A$2,0),0)</f>
        <v>0</v>
      </c>
      <c r="R20" s="34">
        <f>IF((H20&gt;0),ROUND((101+1000*(LOG10($H$5)-LOG10(H20)))*$A$2,0),0)</f>
        <v>0</v>
      </c>
      <c r="S20" s="67">
        <f>IF((I20&gt;0),ROUND((101+1000*(LOG10($I$5)-LOG10(I20)))*$A$2,0),0)</f>
        <v>0</v>
      </c>
      <c r="T20" s="35">
        <f>IF((J20&gt;0),ROUND((101+1000*(LOG10($J$5)-LOG10(J20)))*$A$2,0),0)</f>
        <v>0</v>
      </c>
      <c r="U20" s="34">
        <f>IF((K20&gt;0),ROUND((101+1000*(LOG10($K$5)-LOG10(K20)))*$A$2,0),0)</f>
        <v>0</v>
      </c>
      <c r="V20" s="34">
        <f>IF((L20&gt;0),ROUND((101+1000*(LOG10($L$5)-LOG10(L20)))*$A$2,0),0)</f>
        <v>0</v>
      </c>
      <c r="W20" s="34">
        <f>IF((M20&gt;0),ROUND((101+1000*(LOG10($M$5)-LOG10(M20)))*$A$2,0),0)</f>
        <v>0</v>
      </c>
      <c r="X20" s="34">
        <f>IF((N20&gt;0),ROUND((101+1000*(LOG10($N$5)-LOG10(N20)))*$A$2,0),0)</f>
        <v>0</v>
      </c>
      <c r="Y20" s="49">
        <f>SUM(LARGE(O20:X20,1),LARGE(O20:X20,2),LARGE(O20:X20,3))</f>
        <v>0</v>
      </c>
    </row>
    <row r="21" spans="1:26" ht="13.5" thickBot="1" x14ac:dyDescent="0.25">
      <c r="A21" s="51"/>
      <c r="B21" s="187"/>
      <c r="C21" s="52"/>
      <c r="D21" s="53"/>
      <c r="E21" s="54"/>
      <c r="F21" s="55"/>
      <c r="G21" s="55"/>
      <c r="H21" s="55"/>
      <c r="I21" s="55"/>
      <c r="J21" s="55"/>
      <c r="K21" s="55"/>
      <c r="L21" s="55"/>
      <c r="M21" s="55"/>
      <c r="N21" s="61"/>
      <c r="O21" s="68">
        <f>IF((E21&gt;0),ROUND((101+1000*(LOG10($E$5)-LOG10(E21)))*$A$2,0),0)</f>
        <v>0</v>
      </c>
      <c r="P21" s="57">
        <f>IF((F21&gt;0),ROUND((101+1000*(LOG10($F$5)-LOG10(F21)))*$A$2,0),0)</f>
        <v>0</v>
      </c>
      <c r="Q21" s="57">
        <f>IF((G21&gt;0),ROUND((101+1000*(LOG10($G$5)-LOG10(G21)))*$A$2,0),0)</f>
        <v>0</v>
      </c>
      <c r="R21" s="57">
        <f>IF((H21&gt;0),ROUND((101+1000*(LOG10($H$5)-LOG10(H21)))*$A$2,0),0)</f>
        <v>0</v>
      </c>
      <c r="S21" s="69">
        <f>IF((I21&gt;0),ROUND((101+1000*(LOG10($I$5)-LOG10(I21)))*$A$2,0),0)</f>
        <v>0</v>
      </c>
      <c r="T21" s="56">
        <f>IF((J21&gt;0),ROUND((101+1000*(LOG10($J$5)-LOG10(J21)))*$A$2,0),0)</f>
        <v>0</v>
      </c>
      <c r="U21" s="57">
        <f>IF((K21&gt;0),ROUND((101+1000*(LOG10($K$5)-LOG10(K21)))*$A$2,0),0)</f>
        <v>0</v>
      </c>
      <c r="V21" s="57">
        <f>IF((L21&gt;0),ROUND((101+1000*(LOG10($L$5)-LOG10(L21)))*$A$2,0),0)</f>
        <v>0</v>
      </c>
      <c r="W21" s="57">
        <f>IF((M21&gt;0),ROUND((101+1000*(LOG10($M$5)-LOG10(M21)))*$A$2,0),0)</f>
        <v>0</v>
      </c>
      <c r="X21" s="57">
        <f>IF((N21&gt;0),ROUND((101+1000*(LOG10($N$5)-LOG10(N21)))*$A$2,0),0)</f>
        <v>0</v>
      </c>
      <c r="Y21" s="58">
        <f>SUM(LARGE(O21:X21,1),LARGE(O21:X21,2),LARGE(O21:X21,3))</f>
        <v>0</v>
      </c>
    </row>
    <row r="22" spans="1:26" hidden="1" x14ac:dyDescent="0.2">
      <c r="A22" s="48">
        <v>17</v>
      </c>
      <c r="B22" s="163"/>
      <c r="C22" s="33"/>
      <c r="D22" s="179"/>
      <c r="E22" s="180"/>
      <c r="F22" s="34"/>
      <c r="G22" s="34"/>
      <c r="H22" s="34"/>
      <c r="I22" s="34"/>
      <c r="J22" s="34"/>
      <c r="K22" s="34"/>
      <c r="L22" s="34"/>
      <c r="M22" s="34"/>
      <c r="N22" s="100"/>
      <c r="O22" s="66">
        <f>IF((E22&gt;0),ROUND((101+1000*(LOG10($E$5)-LOG10(E22)))*$A$2,0),0)</f>
        <v>0</v>
      </c>
      <c r="P22" s="34">
        <f>IF((F22&gt;0),ROUND((101+1000*(LOG10($F$5)-LOG10(F22)))*$A$2,0),0)</f>
        <v>0</v>
      </c>
      <c r="Q22" s="34">
        <f>IF((G22&gt;0),ROUND((101+1000*(LOG10($G$5)-LOG10(G22)))*$A$2,0),0)</f>
        <v>0</v>
      </c>
      <c r="R22" s="34">
        <f>IF((H22&gt;0),ROUND((101+1000*(LOG10($H$5)-LOG10(H22)))*$A$2,0),0)</f>
        <v>0</v>
      </c>
      <c r="S22" s="67">
        <f>IF((I22&gt;0),ROUND((101+1000*(LOG10($I$5)-LOG10(I22)))*$A$2,0),0)</f>
        <v>0</v>
      </c>
      <c r="T22" s="35">
        <f>IF((J22&gt;0),ROUND((101+1000*(LOG10($J$5)-LOG10(J22)))*$A$2,0),0)</f>
        <v>0</v>
      </c>
      <c r="U22" s="34">
        <f>IF((K22&gt;0),ROUND((101+1000*(LOG10($K$5)-LOG10(K22)))*$A$2,0),0)</f>
        <v>0</v>
      </c>
      <c r="V22" s="34">
        <f>IF((L22&gt;0),ROUND((101+1000*(LOG10($L$5)-LOG10(L22)))*$A$2,0),0)</f>
        <v>0</v>
      </c>
      <c r="W22" s="34">
        <f>IF((M22&gt;0),ROUND((101+1000*(LOG10($M$5)-LOG10(M22)))*$A$2,0),0)</f>
        <v>0</v>
      </c>
      <c r="X22" s="34">
        <f>IF((N22&gt;0),ROUND((101+1000*(LOG10($N$5)-LOG10(N22)))*$A$2,0),0)</f>
        <v>0</v>
      </c>
      <c r="Y22" s="49">
        <f>SUM(LARGE(O22:X22,1),LARGE(O22:X22,2),LARGE(O22:X22,3))</f>
        <v>0</v>
      </c>
    </row>
    <row r="23" spans="1:26" hidden="1" x14ac:dyDescent="0.2">
      <c r="A23" s="50">
        <v>18</v>
      </c>
      <c r="B23" s="162"/>
      <c r="C23" s="36"/>
      <c r="D23" s="37"/>
      <c r="E23" s="38"/>
      <c r="F23" s="39"/>
      <c r="G23" s="39"/>
      <c r="H23" s="39"/>
      <c r="I23" s="39"/>
      <c r="J23" s="39"/>
      <c r="K23" s="39"/>
      <c r="L23" s="39"/>
      <c r="M23" s="39"/>
      <c r="N23" s="60"/>
      <c r="O23" s="66">
        <f>IF((E23&gt;0),ROUND((101+1000*(LOG10($E$5)-LOG10(E23)))*$A$2,0),0)</f>
        <v>0</v>
      </c>
      <c r="P23" s="34">
        <f>IF((F23&gt;0),ROUND((101+1000*(LOG10($F$5)-LOG10(F23)))*$A$2,0),0)</f>
        <v>0</v>
      </c>
      <c r="Q23" s="34">
        <f>IF((G23&gt;0),ROUND((101+1000*(LOG10($G$5)-LOG10(G23)))*$A$2,0),0)</f>
        <v>0</v>
      </c>
      <c r="R23" s="34">
        <f>IF((H23&gt;0),ROUND((101+1000*(LOG10($H$5)-LOG10(H23)))*$A$2,0),0)</f>
        <v>0</v>
      </c>
      <c r="S23" s="67">
        <f>IF((I23&gt;0),ROUND((101+1000*(LOG10($I$5)-LOG10(I23)))*$A$2,0),0)</f>
        <v>0</v>
      </c>
      <c r="T23" s="35">
        <f>IF((J23&gt;0),ROUND((101+1000*(LOG10($J$5)-LOG10(J23)))*$A$2,0),0)</f>
        <v>0</v>
      </c>
      <c r="U23" s="34">
        <f>IF((K23&gt;0),ROUND((101+1000*(LOG10($K$5)-LOG10(K23)))*$A$2,0),0)</f>
        <v>0</v>
      </c>
      <c r="V23" s="34">
        <f>IF((L23&gt;0),ROUND((101+1000*(LOG10($L$5)-LOG10(L23)))*$A$2,0),0)</f>
        <v>0</v>
      </c>
      <c r="W23" s="34">
        <f>IF((M23&gt;0),ROUND((101+1000*(LOG10($M$5)-LOG10(M23)))*$A$2,0),0)</f>
        <v>0</v>
      </c>
      <c r="X23" s="34">
        <f>IF((N23&gt;0),ROUND((101+1000*(LOG10($N$5)-LOG10(N23)))*$A$2,0),0)</f>
        <v>0</v>
      </c>
      <c r="Y23" s="49">
        <f>SUM(LARGE(O23:X23,1),LARGE(O23:X23,2),LARGE(O23:X23,3))</f>
        <v>0</v>
      </c>
    </row>
    <row r="24" spans="1:26" hidden="1" x14ac:dyDescent="0.2">
      <c r="A24" s="48">
        <v>19</v>
      </c>
      <c r="B24" s="163"/>
      <c r="C24" s="40"/>
      <c r="D24" s="37"/>
      <c r="E24" s="38"/>
      <c r="F24" s="39"/>
      <c r="G24" s="39"/>
      <c r="H24" s="39"/>
      <c r="I24" s="39"/>
      <c r="J24" s="39"/>
      <c r="K24" s="39"/>
      <c r="L24" s="39"/>
      <c r="M24" s="39"/>
      <c r="N24" s="60"/>
      <c r="O24" s="66">
        <f>IF((E24&gt;0),ROUND((101+1000*(LOG10($E$5)-LOG10(E24)))*$A$2,0),0)</f>
        <v>0</v>
      </c>
      <c r="P24" s="34">
        <f>IF((F24&gt;0),ROUND((101+1000*(LOG10($F$5)-LOG10(F24)))*$A$2,0),0)</f>
        <v>0</v>
      </c>
      <c r="Q24" s="34">
        <f>IF((G24&gt;0),ROUND((101+1000*(LOG10($G$5)-LOG10(G24)))*$A$2,0),0)</f>
        <v>0</v>
      </c>
      <c r="R24" s="34">
        <f>IF((H24&gt;0),ROUND((101+1000*(LOG10($H$5)-LOG10(H24)))*$A$2,0),0)</f>
        <v>0</v>
      </c>
      <c r="S24" s="67">
        <f>IF((I24&gt;0),ROUND((101+1000*(LOG10($I$5)-LOG10(I24)))*$A$2,0),0)</f>
        <v>0</v>
      </c>
      <c r="T24" s="35">
        <f>IF((J24&gt;0),ROUND((101+1000*(LOG10($J$5)-LOG10(J24)))*$A$2,0),0)</f>
        <v>0</v>
      </c>
      <c r="U24" s="34">
        <f>IF((K24&gt;0),ROUND((101+1000*(LOG10($K$5)-LOG10(K24)))*$A$2,0),0)</f>
        <v>0</v>
      </c>
      <c r="V24" s="34">
        <f>IF((L24&gt;0),ROUND((101+1000*(LOG10($L$5)-LOG10(L24)))*$A$2,0),0)</f>
        <v>0</v>
      </c>
      <c r="W24" s="34">
        <f>IF((M24&gt;0),ROUND((101+1000*(LOG10($M$5)-LOG10(M24)))*$A$2,0),0)</f>
        <v>0</v>
      </c>
      <c r="X24" s="34">
        <f>IF((N24&gt;0),ROUND((101+1000*(LOG10($N$5)-LOG10(N24)))*$A$2,0),0)</f>
        <v>0</v>
      </c>
      <c r="Y24" s="49">
        <f>SUM(LARGE(O24:X24,1),LARGE(O24:X24,2),LARGE(O24:X24,3))</f>
        <v>0</v>
      </c>
    </row>
    <row r="25" spans="1:26" hidden="1" x14ac:dyDescent="0.2">
      <c r="A25" s="50">
        <v>20</v>
      </c>
      <c r="B25" s="162"/>
      <c r="C25" s="36"/>
      <c r="D25" s="37"/>
      <c r="E25" s="38"/>
      <c r="F25" s="39"/>
      <c r="G25" s="39"/>
      <c r="H25" s="39"/>
      <c r="I25" s="39"/>
      <c r="J25" s="39"/>
      <c r="K25" s="39"/>
      <c r="L25" s="39"/>
      <c r="M25" s="39"/>
      <c r="N25" s="60"/>
      <c r="O25" s="66">
        <f>IF((E25&gt;0),ROUND((101+1000*(LOG10($E$5)-LOG10(E25)))*$A$2,0),0)</f>
        <v>0</v>
      </c>
      <c r="P25" s="34">
        <f>IF((F25&gt;0),ROUND((101+1000*(LOG10($F$5)-LOG10(F25)))*$A$2,0),0)</f>
        <v>0</v>
      </c>
      <c r="Q25" s="34">
        <f>IF((G25&gt;0),ROUND((101+1000*(LOG10($G$5)-LOG10(G25)))*$A$2,0),0)</f>
        <v>0</v>
      </c>
      <c r="R25" s="34">
        <f>IF((H25&gt;0),ROUND((101+1000*(LOG10($H$5)-LOG10(H25)))*$A$2,0),0)</f>
        <v>0</v>
      </c>
      <c r="S25" s="67">
        <f>IF((I25&gt;0),ROUND((101+1000*(LOG10($I$5)-LOG10(I25)))*$A$2,0),0)</f>
        <v>0</v>
      </c>
      <c r="T25" s="35">
        <f>IF((J25&gt;0),ROUND((101+1000*(LOG10($J$5)-LOG10(J25)))*$A$2,0),0)</f>
        <v>0</v>
      </c>
      <c r="U25" s="34">
        <f>IF((K25&gt;0),ROUND((101+1000*(LOG10($K$5)-LOG10(K25)))*$A$2,0),0)</f>
        <v>0</v>
      </c>
      <c r="V25" s="34">
        <f>IF((L25&gt;0),ROUND((101+1000*(LOG10($L$5)-LOG10(L25)))*$A$2,0),0)</f>
        <v>0</v>
      </c>
      <c r="W25" s="34">
        <f>IF((M25&gt;0),ROUND((101+1000*(LOG10($M$5)-LOG10(M25)))*$A$2,0),0)</f>
        <v>0</v>
      </c>
      <c r="X25" s="34">
        <f>IF((N25&gt;0),ROUND((101+1000*(LOG10($N$5)-LOG10(N25)))*$A$2,0),0)</f>
        <v>0</v>
      </c>
      <c r="Y25" s="49">
        <f>SUM(LARGE(O25:X25,1),LARGE(O25:X25,2),LARGE(O25:X25,3))</f>
        <v>0</v>
      </c>
    </row>
    <row r="26" spans="1:26" hidden="1" x14ac:dyDescent="0.2">
      <c r="A26" s="48">
        <v>21</v>
      </c>
      <c r="B26" s="163"/>
      <c r="C26" s="40"/>
      <c r="D26" s="37"/>
      <c r="E26" s="38"/>
      <c r="F26" s="39"/>
      <c r="G26" s="39"/>
      <c r="H26" s="39"/>
      <c r="I26" s="39"/>
      <c r="J26" s="39"/>
      <c r="K26" s="39"/>
      <c r="L26" s="39"/>
      <c r="M26" s="39"/>
      <c r="N26" s="60"/>
      <c r="O26" s="66">
        <f>IF((E26&gt;0),ROUND((101+1000*(LOG10($E$5)-LOG10(E26)))*$A$2,0),0)</f>
        <v>0</v>
      </c>
      <c r="P26" s="34">
        <f>IF((F26&gt;0),ROUND((101+1000*(LOG10($F$5)-LOG10(F26)))*$A$2,0),0)</f>
        <v>0</v>
      </c>
      <c r="Q26" s="34">
        <f>IF((G26&gt;0),ROUND((101+1000*(LOG10($G$5)-LOG10(G26)))*$A$2,0),0)</f>
        <v>0</v>
      </c>
      <c r="R26" s="34">
        <f>IF((H26&gt;0),ROUND((101+1000*(LOG10($H$5)-LOG10(H26)))*$A$2,0),0)</f>
        <v>0</v>
      </c>
      <c r="S26" s="67">
        <f>IF((I26&gt;0),ROUND((101+1000*(LOG10($I$5)-LOG10(I26)))*$A$2,0),0)</f>
        <v>0</v>
      </c>
      <c r="T26" s="35">
        <f>IF((J26&gt;0),ROUND((101+1000*(LOG10($J$5)-LOG10(J26)))*$A$2,0),0)</f>
        <v>0</v>
      </c>
      <c r="U26" s="34">
        <f>IF((K26&gt;0),ROUND((101+1000*(LOG10($K$5)-LOG10(K26)))*$A$2,0),0)</f>
        <v>0</v>
      </c>
      <c r="V26" s="34">
        <f>IF((L26&gt;0),ROUND((101+1000*(LOG10($L$5)-LOG10(L26)))*$A$2,0),0)</f>
        <v>0</v>
      </c>
      <c r="W26" s="34">
        <f>IF((M26&gt;0),ROUND((101+1000*(LOG10($M$5)-LOG10(M26)))*$A$2,0),0)</f>
        <v>0</v>
      </c>
      <c r="X26" s="34">
        <f>IF((N26&gt;0),ROUND((101+1000*(LOG10($N$5)-LOG10(N26)))*$A$2,0),0)</f>
        <v>0</v>
      </c>
      <c r="Y26" s="49">
        <f>SUM(LARGE(O26:X26,1),LARGE(O26:X26,2),LARGE(O26:X26,3))</f>
        <v>0</v>
      </c>
    </row>
    <row r="27" spans="1:26" hidden="1" x14ac:dyDescent="0.2">
      <c r="A27" s="50">
        <v>22</v>
      </c>
      <c r="B27" s="162"/>
      <c r="C27" s="36"/>
      <c r="D27" s="37"/>
      <c r="E27" s="38"/>
      <c r="F27" s="39"/>
      <c r="G27" s="39"/>
      <c r="H27" s="39"/>
      <c r="I27" s="39"/>
      <c r="J27" s="39"/>
      <c r="K27" s="39"/>
      <c r="L27" s="39"/>
      <c r="M27" s="39"/>
      <c r="N27" s="60"/>
      <c r="O27" s="66">
        <f>IF((E27&gt;0),ROUND((101+1000*(LOG10($E$5)-LOG10(E27)))*$A$2,0),0)</f>
        <v>0</v>
      </c>
      <c r="P27" s="34">
        <f>IF((F27&gt;0),ROUND((101+1000*(LOG10($F$5)-LOG10(F27)))*$A$2,0),0)</f>
        <v>0</v>
      </c>
      <c r="Q27" s="34">
        <f>IF((G27&gt;0),ROUND((101+1000*(LOG10($G$5)-LOG10(G27)))*$A$2,0),0)</f>
        <v>0</v>
      </c>
      <c r="R27" s="34">
        <f>IF((H27&gt;0),ROUND((101+1000*(LOG10($H$5)-LOG10(H27)))*$A$2,0),0)</f>
        <v>0</v>
      </c>
      <c r="S27" s="67">
        <f>IF((I27&gt;0),ROUND((101+1000*(LOG10($I$5)-LOG10(I27)))*$A$2,0),0)</f>
        <v>0</v>
      </c>
      <c r="T27" s="35">
        <f>IF((J27&gt;0),ROUND((101+1000*(LOG10($J$5)-LOG10(J27)))*$A$2,0),0)</f>
        <v>0</v>
      </c>
      <c r="U27" s="34">
        <f>IF((K27&gt;0),ROUND((101+1000*(LOG10($K$5)-LOG10(K27)))*$A$2,0),0)</f>
        <v>0</v>
      </c>
      <c r="V27" s="34">
        <f>IF((L27&gt;0),ROUND((101+1000*(LOG10($L$5)-LOG10(L27)))*$A$2,0),0)</f>
        <v>0</v>
      </c>
      <c r="W27" s="34">
        <f>IF((M27&gt;0),ROUND((101+1000*(LOG10($M$5)-LOG10(M27)))*$A$2,0),0)</f>
        <v>0</v>
      </c>
      <c r="X27" s="34">
        <f>IF((N27&gt;0),ROUND((101+1000*(LOG10($N$5)-LOG10(N27)))*$A$2,0),0)</f>
        <v>0</v>
      </c>
      <c r="Y27" s="49">
        <f>SUM(LARGE(O27:X27,1),LARGE(O27:X27,2),LARGE(O27:X27,3))</f>
        <v>0</v>
      </c>
    </row>
    <row r="28" spans="1:26" hidden="1" x14ac:dyDescent="0.2">
      <c r="A28" s="48">
        <v>23</v>
      </c>
      <c r="B28" s="163"/>
      <c r="C28" s="40"/>
      <c r="D28" s="37"/>
      <c r="E28" s="38"/>
      <c r="F28" s="39"/>
      <c r="G28" s="39"/>
      <c r="H28" s="39"/>
      <c r="I28" s="39"/>
      <c r="J28" s="39"/>
      <c r="K28" s="39"/>
      <c r="L28" s="39"/>
      <c r="M28" s="39"/>
      <c r="N28" s="60"/>
      <c r="O28" s="66">
        <f>IF((E28&gt;0),ROUND((101+1000*(LOG10($E$5)-LOG10(E28)))*$A$2,0),0)</f>
        <v>0</v>
      </c>
      <c r="P28" s="34">
        <f>IF((F28&gt;0),ROUND((101+1000*(LOG10($F$5)-LOG10(F28)))*$A$2,0),0)</f>
        <v>0</v>
      </c>
      <c r="Q28" s="34">
        <f>IF((G28&gt;0),ROUND((101+1000*(LOG10($G$5)-LOG10(G28)))*$A$2,0),0)</f>
        <v>0</v>
      </c>
      <c r="R28" s="34">
        <f>IF((H28&gt;0),ROUND((101+1000*(LOG10($H$5)-LOG10(H28)))*$A$2,0),0)</f>
        <v>0</v>
      </c>
      <c r="S28" s="67">
        <f>IF((I28&gt;0),ROUND((101+1000*(LOG10($I$5)-LOG10(I28)))*$A$2,0),0)</f>
        <v>0</v>
      </c>
      <c r="T28" s="35">
        <f>IF((J28&gt;0),ROUND((101+1000*(LOG10($J$5)-LOG10(J28)))*$A$2,0),0)</f>
        <v>0</v>
      </c>
      <c r="U28" s="34">
        <f>IF((K28&gt;0),ROUND((101+1000*(LOG10($K$5)-LOG10(K28)))*$A$2,0),0)</f>
        <v>0</v>
      </c>
      <c r="V28" s="34">
        <f>IF((L28&gt;0),ROUND((101+1000*(LOG10($L$5)-LOG10(L28)))*$A$2,0),0)</f>
        <v>0</v>
      </c>
      <c r="W28" s="34">
        <f>IF((M28&gt;0),ROUND((101+1000*(LOG10($M$5)-LOG10(M28)))*$A$2,0),0)</f>
        <v>0</v>
      </c>
      <c r="X28" s="34">
        <f>IF((N28&gt;0),ROUND((101+1000*(LOG10($N$5)-LOG10(N28)))*$A$2,0),0)</f>
        <v>0</v>
      </c>
      <c r="Y28" s="49">
        <f>SUM(LARGE(O28:X28,1),LARGE(O28:X28,2),LARGE(O28:X28,3))</f>
        <v>0</v>
      </c>
    </row>
    <row r="29" spans="1:26" hidden="1" x14ac:dyDescent="0.2">
      <c r="A29" s="50">
        <v>24</v>
      </c>
      <c r="B29" s="162"/>
      <c r="C29" s="41"/>
      <c r="D29" s="42"/>
      <c r="E29" s="38"/>
      <c r="F29" s="39"/>
      <c r="G29" s="39"/>
      <c r="H29" s="39"/>
      <c r="I29" s="39"/>
      <c r="J29" s="39"/>
      <c r="K29" s="39"/>
      <c r="L29" s="39"/>
      <c r="M29" s="39"/>
      <c r="N29" s="60"/>
      <c r="O29" s="66">
        <f>IF((E29&gt;0),ROUND((101+1000*(LOG10($E$5)-LOG10(E29)))*$A$2,0),0)</f>
        <v>0</v>
      </c>
      <c r="P29" s="34">
        <f>IF((F29&gt;0),ROUND((101+1000*(LOG10($F$5)-LOG10(F29)))*$A$2,0),0)</f>
        <v>0</v>
      </c>
      <c r="Q29" s="34">
        <f>IF((G29&gt;0),ROUND((101+1000*(LOG10($G$5)-LOG10(G29)))*$A$2,0),0)</f>
        <v>0</v>
      </c>
      <c r="R29" s="34">
        <f>IF((H29&gt;0),ROUND((101+1000*(LOG10($H$5)-LOG10(H29)))*$A$2,0),0)</f>
        <v>0</v>
      </c>
      <c r="S29" s="67">
        <f>IF((I29&gt;0),ROUND((101+1000*(LOG10($I$5)-LOG10(I29)))*$A$2,0),0)</f>
        <v>0</v>
      </c>
      <c r="T29" s="35">
        <f>IF((J29&gt;0),ROUND((101+1000*(LOG10($J$5)-LOG10(J29)))*$A$2,0),0)</f>
        <v>0</v>
      </c>
      <c r="U29" s="34">
        <f>IF((K29&gt;0),ROUND((101+1000*(LOG10($K$5)-LOG10(K29)))*$A$2,0),0)</f>
        <v>0</v>
      </c>
      <c r="V29" s="34">
        <f>IF((L29&gt;0),ROUND((101+1000*(LOG10($L$5)-LOG10(L29)))*$A$2,0),0)</f>
        <v>0</v>
      </c>
      <c r="W29" s="34">
        <f>IF((M29&gt;0),ROUND((101+1000*(LOG10($M$5)-LOG10(M29)))*$A$2,0),0)</f>
        <v>0</v>
      </c>
      <c r="X29" s="34">
        <f>IF((N29&gt;0),ROUND((101+1000*(LOG10($N$5)-LOG10(N29)))*$A$2,0),0)</f>
        <v>0</v>
      </c>
      <c r="Y29" s="49">
        <f>SUM(LARGE(O29:X29,1),LARGE(O29:X29,2),LARGE(O29:X29,3))</f>
        <v>0</v>
      </c>
    </row>
    <row r="30" spans="1:26" s="8" customFormat="1" hidden="1" x14ac:dyDescent="0.2">
      <c r="A30" s="48">
        <v>25</v>
      </c>
      <c r="B30" s="163"/>
      <c r="C30" s="40"/>
      <c r="D30" s="37"/>
      <c r="E30" s="38"/>
      <c r="F30" s="39"/>
      <c r="G30" s="39"/>
      <c r="H30" s="39"/>
      <c r="I30" s="39"/>
      <c r="J30" s="39"/>
      <c r="K30" s="39"/>
      <c r="L30" s="39"/>
      <c r="M30" s="39"/>
      <c r="N30" s="60"/>
      <c r="O30" s="66">
        <f>IF((E30&gt;0),ROUND((101+1000*(LOG10($E$5)-LOG10(E30)))*$A$2,0),0)</f>
        <v>0</v>
      </c>
      <c r="P30" s="34">
        <f>IF((F30&gt;0),ROUND((101+1000*(LOG10($F$5)-LOG10(F30)))*$A$2,0),0)</f>
        <v>0</v>
      </c>
      <c r="Q30" s="34">
        <f>IF((G30&gt;0),ROUND((101+1000*(LOG10($G$5)-LOG10(G30)))*$A$2,0),0)</f>
        <v>0</v>
      </c>
      <c r="R30" s="34">
        <f>IF((H30&gt;0),ROUND((101+1000*(LOG10($H$5)-LOG10(H30)))*$A$2,0),0)</f>
        <v>0</v>
      </c>
      <c r="S30" s="67">
        <f>IF((I30&gt;0),ROUND((101+1000*(LOG10($I$5)-LOG10(I30)))*$A$2,0),0)</f>
        <v>0</v>
      </c>
      <c r="T30" s="35">
        <f>IF((J30&gt;0),ROUND((101+1000*(LOG10($J$5)-LOG10(J30)))*$A$2,0),0)</f>
        <v>0</v>
      </c>
      <c r="U30" s="34">
        <f>IF((K30&gt;0),ROUND((101+1000*(LOG10($K$5)-LOG10(K30)))*$A$2,0),0)</f>
        <v>0</v>
      </c>
      <c r="V30" s="34">
        <f>IF((L30&gt;0),ROUND((101+1000*(LOG10($L$5)-LOG10(L30)))*$A$2,0),0)</f>
        <v>0</v>
      </c>
      <c r="W30" s="34">
        <f>IF((M30&gt;0),ROUND((101+1000*(LOG10($M$5)-LOG10(M30)))*$A$2,0),0)</f>
        <v>0</v>
      </c>
      <c r="X30" s="34">
        <f>IF((N30&gt;0),ROUND((101+1000*(LOG10($N$5)-LOG10(N30)))*$A$2,0),0)</f>
        <v>0</v>
      </c>
      <c r="Y30" s="49">
        <f>SUM(LARGE(O30:X30,1),LARGE(O30:X30,2),LARGE(O30:X30,3))</f>
        <v>0</v>
      </c>
      <c r="Z30"/>
    </row>
    <row r="31" spans="1:26" s="8" customFormat="1" hidden="1" x14ac:dyDescent="0.2">
      <c r="A31" s="50">
        <v>26</v>
      </c>
      <c r="B31" s="162"/>
      <c r="C31" s="41"/>
      <c r="D31" s="42"/>
      <c r="E31" s="38"/>
      <c r="F31" s="39"/>
      <c r="G31" s="39"/>
      <c r="H31" s="39"/>
      <c r="I31" s="39"/>
      <c r="J31" s="39"/>
      <c r="K31" s="39"/>
      <c r="L31" s="39"/>
      <c r="M31" s="39"/>
      <c r="N31" s="60"/>
      <c r="O31" s="66">
        <f>IF((E31&gt;0),ROUND((101+1000*(LOG10($E$5)-LOG10(E31)))*$A$2,0),0)</f>
        <v>0</v>
      </c>
      <c r="P31" s="34">
        <f>IF((F31&gt;0),ROUND((101+1000*(LOG10($F$5)-LOG10(F31)))*$A$2,0),0)</f>
        <v>0</v>
      </c>
      <c r="Q31" s="34">
        <f>IF((G31&gt;0),ROUND((101+1000*(LOG10($G$5)-LOG10(G31)))*$A$2,0),0)</f>
        <v>0</v>
      </c>
      <c r="R31" s="34">
        <f>IF((H31&gt;0),ROUND((101+1000*(LOG10($H$5)-LOG10(H31)))*$A$2,0),0)</f>
        <v>0</v>
      </c>
      <c r="S31" s="67">
        <f>IF((I31&gt;0),ROUND((101+1000*(LOG10($I$5)-LOG10(I31)))*$A$2,0),0)</f>
        <v>0</v>
      </c>
      <c r="T31" s="35">
        <f>IF((J31&gt;0),ROUND((101+1000*(LOG10($J$5)-LOG10(J31)))*$A$2,0),0)</f>
        <v>0</v>
      </c>
      <c r="U31" s="34">
        <f>IF((K31&gt;0),ROUND((101+1000*(LOG10($K$5)-LOG10(K31)))*$A$2,0),0)</f>
        <v>0</v>
      </c>
      <c r="V31" s="34">
        <f>IF((L31&gt;0),ROUND((101+1000*(LOG10($L$5)-LOG10(L31)))*$A$2,0),0)</f>
        <v>0</v>
      </c>
      <c r="W31" s="34">
        <f>IF((M31&gt;0),ROUND((101+1000*(LOG10($M$5)-LOG10(M31)))*$A$2,0),0)</f>
        <v>0</v>
      </c>
      <c r="X31" s="34">
        <f>IF((N31&gt;0),ROUND((101+1000*(LOG10($N$5)-LOG10(N31)))*$A$2,0),0)</f>
        <v>0</v>
      </c>
      <c r="Y31" s="49">
        <f>SUM(LARGE(O31:X31,1),LARGE(O31:X31,2),LARGE(O31:X31,3))</f>
        <v>0</v>
      </c>
      <c r="Z31"/>
    </row>
    <row r="32" spans="1:26" s="8" customFormat="1" hidden="1" x14ac:dyDescent="0.2">
      <c r="A32" s="48">
        <v>27</v>
      </c>
      <c r="B32" s="163"/>
      <c r="C32" s="33"/>
      <c r="D32" s="42"/>
      <c r="E32" s="38"/>
      <c r="F32" s="39"/>
      <c r="G32" s="39"/>
      <c r="H32" s="39"/>
      <c r="I32" s="39"/>
      <c r="J32" s="39"/>
      <c r="K32" s="39"/>
      <c r="L32" s="39"/>
      <c r="M32" s="39"/>
      <c r="N32" s="60"/>
      <c r="O32" s="66">
        <f>IF((E32&gt;0),ROUND((101+1000*(LOG10($E$5)-LOG10(E32)))*$A$2,0),0)</f>
        <v>0</v>
      </c>
      <c r="P32" s="34">
        <f>IF((F32&gt;0),ROUND((101+1000*(LOG10($F$5)-LOG10(F32)))*$A$2,0),0)</f>
        <v>0</v>
      </c>
      <c r="Q32" s="34">
        <f>IF((G32&gt;0),ROUND((101+1000*(LOG10($G$5)-LOG10(G32)))*$A$2,0),0)</f>
        <v>0</v>
      </c>
      <c r="R32" s="34">
        <f>IF((H32&gt;0),ROUND((101+1000*(LOG10($H$5)-LOG10(H32)))*$A$2,0),0)</f>
        <v>0</v>
      </c>
      <c r="S32" s="67">
        <f>IF((I32&gt;0),ROUND((101+1000*(LOG10($I$5)-LOG10(I32)))*$A$2,0),0)</f>
        <v>0</v>
      </c>
      <c r="T32" s="35">
        <f>IF((J32&gt;0),ROUND((101+1000*(LOG10($J$5)-LOG10(J32)))*$A$2,0),0)</f>
        <v>0</v>
      </c>
      <c r="U32" s="34">
        <f>IF((K32&gt;0),ROUND((101+1000*(LOG10($K$5)-LOG10(K32)))*$A$2,0),0)</f>
        <v>0</v>
      </c>
      <c r="V32" s="34">
        <f>IF((L32&gt;0),ROUND((101+1000*(LOG10($L$5)-LOG10(L32)))*$A$2,0),0)</f>
        <v>0</v>
      </c>
      <c r="W32" s="34">
        <f>IF((M32&gt;0),ROUND((101+1000*(LOG10($M$5)-LOG10(M32)))*$A$2,0),0)</f>
        <v>0</v>
      </c>
      <c r="X32" s="34">
        <f>IF((N32&gt;0),ROUND((101+1000*(LOG10($N$5)-LOG10(N32)))*$A$2,0),0)</f>
        <v>0</v>
      </c>
      <c r="Y32" s="49">
        <f>SUM(LARGE(O32:X32,1),LARGE(O32:X32,2),LARGE(O32:X32,3))</f>
        <v>0</v>
      </c>
      <c r="Z32"/>
    </row>
    <row r="33" spans="1:26" s="8" customFormat="1" hidden="1" x14ac:dyDescent="0.2">
      <c r="A33" s="50">
        <v>28</v>
      </c>
      <c r="B33" s="162"/>
      <c r="C33" s="41"/>
      <c r="D33" s="42"/>
      <c r="E33" s="38"/>
      <c r="F33" s="39"/>
      <c r="G33" s="39"/>
      <c r="H33" s="39"/>
      <c r="I33" s="39"/>
      <c r="J33" s="39"/>
      <c r="K33" s="39"/>
      <c r="L33" s="39"/>
      <c r="M33" s="39"/>
      <c r="N33" s="60"/>
      <c r="O33" s="66">
        <f>IF((E33&gt;0),ROUND((101+1000*(LOG10($E$5)-LOG10(E33)))*$A$2,0),0)</f>
        <v>0</v>
      </c>
      <c r="P33" s="34">
        <f>IF((F33&gt;0),ROUND((101+1000*(LOG10($F$5)-LOG10(F33)))*$A$2,0),0)</f>
        <v>0</v>
      </c>
      <c r="Q33" s="34">
        <f>IF((G33&gt;0),ROUND((101+1000*(LOG10($G$5)-LOG10(G33)))*$A$2,0),0)</f>
        <v>0</v>
      </c>
      <c r="R33" s="34">
        <f>IF((H33&gt;0),ROUND((101+1000*(LOG10($H$5)-LOG10(H33)))*$A$2,0),0)</f>
        <v>0</v>
      </c>
      <c r="S33" s="67">
        <f>IF((I33&gt;0),ROUND((101+1000*(LOG10($I$5)-LOG10(I33)))*$A$2,0),0)</f>
        <v>0</v>
      </c>
      <c r="T33" s="35">
        <f>IF((J33&gt;0),ROUND((101+1000*(LOG10($J$5)-LOG10(J33)))*$A$2,0),0)</f>
        <v>0</v>
      </c>
      <c r="U33" s="34">
        <f>IF((K33&gt;0),ROUND((101+1000*(LOG10($K$5)-LOG10(K33)))*$A$2,0),0)</f>
        <v>0</v>
      </c>
      <c r="V33" s="34">
        <f>IF((L33&gt;0),ROUND((101+1000*(LOG10($L$5)-LOG10(L33)))*$A$2,0),0)</f>
        <v>0</v>
      </c>
      <c r="W33" s="34">
        <f>IF((M33&gt;0),ROUND((101+1000*(LOG10($M$5)-LOG10(M33)))*$A$2,0),0)</f>
        <v>0</v>
      </c>
      <c r="X33" s="34">
        <f>IF((N33&gt;0),ROUND((101+1000*(LOG10($N$5)-LOG10(N33)))*$A$2,0),0)</f>
        <v>0</v>
      </c>
      <c r="Y33" s="49">
        <f>SUM(LARGE(O33:X33,1),LARGE(O33:X33,2),LARGE(O33:X33,3))</f>
        <v>0</v>
      </c>
      <c r="Z33"/>
    </row>
    <row r="34" spans="1:26" s="8" customFormat="1" hidden="1" x14ac:dyDescent="0.2">
      <c r="A34" s="48">
        <v>29</v>
      </c>
      <c r="B34" s="163"/>
      <c r="C34" s="40"/>
      <c r="D34" s="37"/>
      <c r="E34" s="38"/>
      <c r="F34" s="39"/>
      <c r="G34" s="39"/>
      <c r="H34" s="39"/>
      <c r="I34" s="39"/>
      <c r="J34" s="39"/>
      <c r="K34" s="39"/>
      <c r="L34" s="39"/>
      <c r="M34" s="39"/>
      <c r="N34" s="60"/>
      <c r="O34" s="66">
        <f>IF((E34&gt;0),ROUND((101+1000*(LOG10($E$5)-LOG10(E34)))*$A$2,0),0)</f>
        <v>0</v>
      </c>
      <c r="P34" s="34">
        <f>IF((F34&gt;0),ROUND((101+1000*(LOG10($F$5)-LOG10(F34)))*$A$2,0),0)</f>
        <v>0</v>
      </c>
      <c r="Q34" s="34">
        <f>IF((G34&gt;0),ROUND((101+1000*(LOG10($G$5)-LOG10(G34)))*$A$2,0),0)</f>
        <v>0</v>
      </c>
      <c r="R34" s="34">
        <f>IF((H34&gt;0),ROUND((101+1000*(LOG10($H$5)-LOG10(H34)))*$A$2,0),0)</f>
        <v>0</v>
      </c>
      <c r="S34" s="67">
        <f>IF((I34&gt;0),ROUND((101+1000*(LOG10($I$5)-LOG10(I34)))*$A$2,0),0)</f>
        <v>0</v>
      </c>
      <c r="T34" s="35">
        <f>IF((J34&gt;0),ROUND((101+1000*(LOG10($J$5)-LOG10(J34)))*$A$2,0),0)</f>
        <v>0</v>
      </c>
      <c r="U34" s="34">
        <f>IF((K34&gt;0),ROUND((101+1000*(LOG10($K$5)-LOG10(K34)))*$A$2,0),0)</f>
        <v>0</v>
      </c>
      <c r="V34" s="34">
        <f>IF((L34&gt;0),ROUND((101+1000*(LOG10($L$5)-LOG10(L34)))*$A$2,0),0)</f>
        <v>0</v>
      </c>
      <c r="W34" s="34">
        <f>IF((M34&gt;0),ROUND((101+1000*(LOG10($M$5)-LOG10(M34)))*$A$2,0),0)</f>
        <v>0</v>
      </c>
      <c r="X34" s="34">
        <f>IF((N34&gt;0),ROUND((101+1000*(LOG10($N$5)-LOG10(N34)))*$A$2,0),0)</f>
        <v>0</v>
      </c>
      <c r="Y34" s="49">
        <f>SUM(LARGE(O34:X34,1),LARGE(O34:X34,2),LARGE(O34:X34,3))</f>
        <v>0</v>
      </c>
      <c r="Z34"/>
    </row>
    <row r="35" spans="1:26" s="8" customFormat="1" hidden="1" x14ac:dyDescent="0.2">
      <c r="A35" s="50">
        <v>30</v>
      </c>
      <c r="B35" s="162"/>
      <c r="C35" s="41"/>
      <c r="D35" s="42"/>
      <c r="E35" s="38"/>
      <c r="F35" s="39"/>
      <c r="G35" s="39"/>
      <c r="H35" s="39"/>
      <c r="I35" s="39"/>
      <c r="J35" s="39"/>
      <c r="K35" s="39"/>
      <c r="L35" s="39"/>
      <c r="M35" s="39"/>
      <c r="N35" s="60"/>
      <c r="O35" s="66">
        <f>IF((E35&gt;0),ROUND((101+1000*(LOG10($E$5)-LOG10(E35)))*$A$2,0),0)</f>
        <v>0</v>
      </c>
      <c r="P35" s="34">
        <f>IF((F35&gt;0),ROUND((101+1000*(LOG10($F$5)-LOG10(F35)))*$A$2,0),0)</f>
        <v>0</v>
      </c>
      <c r="Q35" s="34">
        <f>IF((G35&gt;0),ROUND((101+1000*(LOG10($G$5)-LOG10(G35)))*$A$2,0),0)</f>
        <v>0</v>
      </c>
      <c r="R35" s="34">
        <f>IF((H35&gt;0),ROUND((101+1000*(LOG10($H$5)-LOG10(H35)))*$A$2,0),0)</f>
        <v>0</v>
      </c>
      <c r="S35" s="67">
        <f>IF((I35&gt;0),ROUND((101+1000*(LOG10($I$5)-LOG10(I35)))*$A$2,0),0)</f>
        <v>0</v>
      </c>
      <c r="T35" s="35">
        <f>IF((J35&gt;0),ROUND((101+1000*(LOG10($J$5)-LOG10(J35)))*$A$2,0),0)</f>
        <v>0</v>
      </c>
      <c r="U35" s="34">
        <f>IF((K35&gt;0),ROUND((101+1000*(LOG10($K$5)-LOG10(K35)))*$A$2,0),0)</f>
        <v>0</v>
      </c>
      <c r="V35" s="34">
        <f>IF((L35&gt;0),ROUND((101+1000*(LOG10($L$5)-LOG10(L35)))*$A$2,0),0)</f>
        <v>0</v>
      </c>
      <c r="W35" s="34">
        <f>IF((M35&gt;0),ROUND((101+1000*(LOG10($M$5)-LOG10(M35)))*$A$2,0),0)</f>
        <v>0</v>
      </c>
      <c r="X35" s="34">
        <f>IF((N35&gt;0),ROUND((101+1000*(LOG10($N$5)-LOG10(N35)))*$A$2,0),0)</f>
        <v>0</v>
      </c>
      <c r="Y35" s="49">
        <f>SUM(LARGE(O35:X35,1),LARGE(O35:X35,2),LARGE(O35:X35,3))</f>
        <v>0</v>
      </c>
      <c r="Z35"/>
    </row>
    <row r="36" spans="1:26" s="8" customFormat="1" hidden="1" x14ac:dyDescent="0.2">
      <c r="A36" s="48">
        <v>31</v>
      </c>
      <c r="B36" s="163"/>
      <c r="C36" s="40"/>
      <c r="D36" s="37"/>
      <c r="E36" s="38"/>
      <c r="F36" s="39"/>
      <c r="G36" s="39"/>
      <c r="H36" s="39"/>
      <c r="I36" s="39"/>
      <c r="J36" s="39"/>
      <c r="K36" s="39"/>
      <c r="L36" s="39"/>
      <c r="M36" s="39"/>
      <c r="N36" s="60"/>
      <c r="O36" s="66">
        <f>IF((E36&gt;0),ROUND((101+1000*(LOG10($E$5)-LOG10(E36)))*$A$2,0),0)</f>
        <v>0</v>
      </c>
      <c r="P36" s="34">
        <f>IF((F36&gt;0),ROUND((101+1000*(LOG10($F$5)-LOG10(F36)))*$A$2,0),0)</f>
        <v>0</v>
      </c>
      <c r="Q36" s="34">
        <f>IF((G36&gt;0),ROUND((101+1000*(LOG10($G$5)-LOG10(G36)))*$A$2,0),0)</f>
        <v>0</v>
      </c>
      <c r="R36" s="34">
        <f>IF((H36&gt;0),ROUND((101+1000*(LOG10($H$5)-LOG10(H36)))*$A$2,0),0)</f>
        <v>0</v>
      </c>
      <c r="S36" s="67">
        <f>IF((I36&gt;0),ROUND((101+1000*(LOG10($I$5)-LOG10(I36)))*$A$2,0),0)</f>
        <v>0</v>
      </c>
      <c r="T36" s="35">
        <f>IF((J36&gt;0),ROUND((101+1000*(LOG10($J$5)-LOG10(J36)))*$A$2,0),0)</f>
        <v>0</v>
      </c>
      <c r="U36" s="34">
        <f>IF((K36&gt;0),ROUND((101+1000*(LOG10($K$5)-LOG10(K36)))*$A$2,0),0)</f>
        <v>0</v>
      </c>
      <c r="V36" s="34">
        <f>IF((L36&gt;0),ROUND((101+1000*(LOG10($L$5)-LOG10(L36)))*$A$2,0),0)</f>
        <v>0</v>
      </c>
      <c r="W36" s="34">
        <f>IF((M36&gt;0),ROUND((101+1000*(LOG10($M$5)-LOG10(M36)))*$A$2,0),0)</f>
        <v>0</v>
      </c>
      <c r="X36" s="34">
        <f>IF((N36&gt;0),ROUND((101+1000*(LOG10($N$5)-LOG10(N36)))*$A$2,0),0)</f>
        <v>0</v>
      </c>
      <c r="Y36" s="49">
        <f>SUM(LARGE(O36:X36,1),LARGE(O36:X36,2),LARGE(O36:X36,3))</f>
        <v>0</v>
      </c>
      <c r="Z36"/>
    </row>
    <row r="37" spans="1:26" s="8" customFormat="1" ht="13.5" hidden="1" thickBot="1" x14ac:dyDescent="0.25">
      <c r="A37" s="51">
        <v>32</v>
      </c>
      <c r="B37" s="164"/>
      <c r="C37" s="52"/>
      <c r="D37" s="53"/>
      <c r="E37" s="54"/>
      <c r="F37" s="55"/>
      <c r="G37" s="55"/>
      <c r="H37" s="55"/>
      <c r="I37" s="55"/>
      <c r="J37" s="55"/>
      <c r="K37" s="55"/>
      <c r="L37" s="55"/>
      <c r="M37" s="55"/>
      <c r="N37" s="61"/>
      <c r="O37" s="68">
        <f>IF((E37&gt;0),ROUND((101+1000*(LOG10($E$5)-LOG10(E37)))*$A$2,0),0)</f>
        <v>0</v>
      </c>
      <c r="P37" s="57">
        <f>IF((F37&gt;0),ROUND((101+1000*(LOG10($F$5)-LOG10(F37)))*$A$2,0),0)</f>
        <v>0</v>
      </c>
      <c r="Q37" s="57">
        <f>IF((G37&gt;0),ROUND((101+1000*(LOG10($G$5)-LOG10(G37)))*$A$2,0),0)</f>
        <v>0</v>
      </c>
      <c r="R37" s="57">
        <f>IF((H37&gt;0),ROUND((101+1000*(LOG10($H$5)-LOG10(H37)))*$A$2,0),0)</f>
        <v>0</v>
      </c>
      <c r="S37" s="69">
        <f>IF((I37&gt;0),ROUND((101+1000*(LOG10($I$5)-LOG10(I37)))*$A$2,0),0)</f>
        <v>0</v>
      </c>
      <c r="T37" s="56">
        <f>IF((J37&gt;0),ROUND((101+1000*(LOG10($J$5)-LOG10(J37)))*$A$2,0),0)</f>
        <v>0</v>
      </c>
      <c r="U37" s="57">
        <f>IF((K37&gt;0),ROUND((101+1000*(LOG10($K$5)-LOG10(K37)))*$A$2,0),0)</f>
        <v>0</v>
      </c>
      <c r="V37" s="57">
        <f>IF((L37&gt;0),ROUND((101+1000*(LOG10($L$5)-LOG10(L37)))*$A$2,0),0)</f>
        <v>0</v>
      </c>
      <c r="W37" s="57">
        <f>IF((M37&gt;0),ROUND((101+1000*(LOG10($M$5)-LOG10(M37)))*$A$2,0),0)</f>
        <v>0</v>
      </c>
      <c r="X37" s="57">
        <f>IF((N37&gt;0),ROUND((101+1000*(LOG10($N$5)-LOG10(N37)))*$A$2,0),0)</f>
        <v>0</v>
      </c>
      <c r="Y37" s="58">
        <f>SUM(LARGE(O37:X37,1),LARGE(O37:X37,2),LARGE(O37:X37,3))</f>
        <v>0</v>
      </c>
      <c r="Z37"/>
    </row>
    <row r="38" spans="1:26" x14ac:dyDescent="0.2">
      <c r="A38" s="72"/>
      <c r="B38" s="72"/>
      <c r="C38" s="94"/>
      <c r="D38" s="9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5"/>
    </row>
    <row r="39" spans="1:26" x14ac:dyDescent="0.2">
      <c r="A39" s="72"/>
      <c r="B39" s="72"/>
      <c r="C39" s="73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5"/>
    </row>
    <row r="40" spans="1:26" x14ac:dyDescent="0.2">
      <c r="A40" s="72"/>
      <c r="B40" s="72"/>
      <c r="C40" s="94"/>
      <c r="D40" s="9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</row>
    <row r="41" spans="1:26" x14ac:dyDescent="0.2">
      <c r="A41" s="72"/>
      <c r="B41" s="72"/>
      <c r="C41" s="73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5"/>
    </row>
    <row r="56" spans="20:24" x14ac:dyDescent="0.2">
      <c r="T56" s="9"/>
      <c r="U56" s="9"/>
      <c r="V56" s="9"/>
      <c r="W56" s="9"/>
      <c r="X56" s="9"/>
    </row>
  </sheetData>
  <sheetProtection insertRows="0" deleteRows="0" sort="0" autoFilter="0"/>
  <sortState ref="B7:Y56">
    <sortCondition descending="1" ref="Y7"/>
  </sortState>
  <mergeCells count="1">
    <mergeCell ref="A4:D4"/>
  </mergeCell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Z58"/>
  <sheetViews>
    <sheetView zoomScaleNormal="100" workbookViewId="0">
      <selection activeCell="A22" sqref="A22"/>
    </sheetView>
  </sheetViews>
  <sheetFormatPr defaultRowHeight="12.75" x14ac:dyDescent="0.2"/>
  <cols>
    <col min="1" max="1" width="10.5703125" customWidth="1"/>
    <col min="2" max="2" width="9" customWidth="1"/>
    <col min="3" max="3" width="9.85546875" customWidth="1"/>
    <col min="4" max="4" width="18.28515625" customWidth="1"/>
    <col min="5" max="8" width="4.7109375" customWidth="1"/>
    <col min="9" max="14" width="4.7109375" hidden="1" customWidth="1"/>
    <col min="15" max="18" width="9.7109375" customWidth="1"/>
    <col min="19" max="24" width="9.7109375" hidden="1" customWidth="1"/>
    <col min="25" max="25" width="7.85546875" customWidth="1"/>
  </cols>
  <sheetData>
    <row r="1" spans="1:25" x14ac:dyDescent="0.2">
      <c r="A1" s="1" t="s">
        <v>105</v>
      </c>
      <c r="B1" s="1">
        <v>2017</v>
      </c>
      <c r="C1" t="s">
        <v>253</v>
      </c>
      <c r="D1" s="2" t="s">
        <v>254</v>
      </c>
      <c r="I1" t="s">
        <v>102</v>
      </c>
      <c r="J1" s="2"/>
      <c r="M1" t="s">
        <v>103</v>
      </c>
      <c r="N1">
        <v>2013</v>
      </c>
      <c r="W1" s="3"/>
    </row>
    <row r="2" spans="1:25" x14ac:dyDescent="0.2">
      <c r="A2" s="4">
        <v>3</v>
      </c>
      <c r="B2" s="5" t="s">
        <v>1</v>
      </c>
      <c r="C2" s="5"/>
      <c r="I2" t="s">
        <v>101</v>
      </c>
      <c r="J2" s="6"/>
      <c r="S2" s="3"/>
    </row>
    <row r="3" spans="1:25" ht="13.5" thickBot="1" x14ac:dyDescent="0.25">
      <c r="A3" s="7"/>
      <c r="B3" s="7"/>
      <c r="C3" s="2"/>
      <c r="D3" s="2"/>
      <c r="E3" s="22"/>
      <c r="J3" s="2"/>
      <c r="S3" s="3"/>
    </row>
    <row r="4" spans="1:25" ht="48.75" customHeight="1" thickBot="1" x14ac:dyDescent="0.25">
      <c r="A4" s="222" t="s">
        <v>784</v>
      </c>
      <c r="B4" s="223"/>
      <c r="C4" s="224"/>
      <c r="D4" s="224"/>
      <c r="E4" s="173">
        <v>172124</v>
      </c>
      <c r="F4" s="174">
        <v>172136</v>
      </c>
      <c r="G4" s="174">
        <v>172208</v>
      </c>
      <c r="H4" s="175"/>
      <c r="I4" s="170"/>
      <c r="J4" s="97"/>
      <c r="K4" s="97"/>
      <c r="L4" s="97"/>
      <c r="M4" s="97"/>
      <c r="N4" s="97"/>
      <c r="O4" s="95" t="s">
        <v>194</v>
      </c>
      <c r="P4" s="95" t="s">
        <v>99</v>
      </c>
      <c r="Q4" s="95" t="s">
        <v>217</v>
      </c>
      <c r="R4" s="95"/>
      <c r="S4" s="95"/>
      <c r="T4" s="95"/>
      <c r="U4" s="95"/>
      <c r="V4" s="95"/>
      <c r="W4" s="95"/>
      <c r="X4" s="98"/>
      <c r="Y4" s="99"/>
    </row>
    <row r="5" spans="1:25" x14ac:dyDescent="0.2">
      <c r="A5" s="46"/>
      <c r="B5" s="188"/>
      <c r="C5" s="28"/>
      <c r="D5" s="29" t="s">
        <v>2</v>
      </c>
      <c r="E5" s="140">
        <v>13</v>
      </c>
      <c r="F5" s="109">
        <v>16</v>
      </c>
      <c r="G5" s="109">
        <v>0</v>
      </c>
      <c r="H5" s="141"/>
      <c r="I5" s="107"/>
      <c r="J5" s="106"/>
      <c r="K5" s="106"/>
      <c r="L5" s="106"/>
      <c r="M5" s="106"/>
      <c r="N5" s="108"/>
      <c r="O5" s="109">
        <v>172124</v>
      </c>
      <c r="P5" s="109">
        <v>172136</v>
      </c>
      <c r="Q5" s="109">
        <v>172208</v>
      </c>
      <c r="R5" s="109"/>
      <c r="S5" s="109"/>
      <c r="T5" s="109"/>
      <c r="U5" s="109"/>
      <c r="V5" s="109"/>
      <c r="W5" s="109"/>
      <c r="X5" s="120" t="str">
        <f t="shared" ref="X5" si="0">IF(N4,N4,"")</f>
        <v/>
      </c>
      <c r="Y5" s="125"/>
    </row>
    <row r="6" spans="1:25" ht="13.5" thickBot="1" x14ac:dyDescent="0.25">
      <c r="A6" s="76" t="s">
        <v>3</v>
      </c>
      <c r="B6" s="183" t="s">
        <v>231</v>
      </c>
      <c r="C6" s="77" t="s">
        <v>95</v>
      </c>
      <c r="D6" s="78" t="s">
        <v>4</v>
      </c>
      <c r="E6" s="142" t="s">
        <v>5</v>
      </c>
      <c r="F6" s="116" t="s">
        <v>5</v>
      </c>
      <c r="G6" s="116" t="s">
        <v>5</v>
      </c>
      <c r="H6" s="143" t="s">
        <v>5</v>
      </c>
      <c r="I6" s="115" t="s">
        <v>5</v>
      </c>
      <c r="J6" s="115" t="s">
        <v>5</v>
      </c>
      <c r="K6" s="115" t="s">
        <v>5</v>
      </c>
      <c r="L6" s="115" t="s">
        <v>5</v>
      </c>
      <c r="M6" s="115" t="s">
        <v>5</v>
      </c>
      <c r="N6" s="112" t="s">
        <v>5</v>
      </c>
      <c r="O6" s="116" t="s">
        <v>6</v>
      </c>
      <c r="P6" s="116" t="s">
        <v>6</v>
      </c>
      <c r="Q6" s="116" t="s">
        <v>6</v>
      </c>
      <c r="R6" s="116" t="s">
        <v>6</v>
      </c>
      <c r="S6" s="116" t="s">
        <v>6</v>
      </c>
      <c r="T6" s="116" t="s">
        <v>6</v>
      </c>
      <c r="U6" s="116" t="s">
        <v>6</v>
      </c>
      <c r="V6" s="116" t="s">
        <v>6</v>
      </c>
      <c r="W6" s="116" t="s">
        <v>6</v>
      </c>
      <c r="X6" s="121" t="s">
        <v>6</v>
      </c>
      <c r="Y6" s="126" t="s">
        <v>7</v>
      </c>
    </row>
    <row r="7" spans="1:25" x14ac:dyDescent="0.2">
      <c r="A7" s="84">
        <v>1</v>
      </c>
      <c r="B7" s="189" t="s">
        <v>237</v>
      </c>
      <c r="C7" s="217" t="s">
        <v>75</v>
      </c>
      <c r="D7" s="218" t="s">
        <v>8</v>
      </c>
      <c r="E7" s="176">
        <v>1</v>
      </c>
      <c r="F7" s="101">
        <v>2</v>
      </c>
      <c r="G7" s="101"/>
      <c r="H7" s="177"/>
      <c r="I7" s="35"/>
      <c r="J7" s="34"/>
      <c r="K7" s="34"/>
      <c r="L7" s="34"/>
      <c r="M7" s="34"/>
      <c r="N7" s="100"/>
      <c r="O7" s="101">
        <f>IF((E7&gt;0),ROUND((101+1000*(LOG10($E$5)-LOG10(E7)))*$A$2,0),0)</f>
        <v>3645</v>
      </c>
      <c r="P7" s="101">
        <f>IF((F7&gt;0),ROUND((101+1000*(LOG10($F$5)-LOG10(F7)))*$A$2,0),0)</f>
        <v>3012</v>
      </c>
      <c r="Q7" s="101">
        <f>IF((G7&gt;0),ROUND((101+1000*(LOG10($G$5)-LOG10(G7)))*$A$2,0),0)</f>
        <v>0</v>
      </c>
      <c r="R7" s="101">
        <f>IF((H7&gt;0),ROUND((101+1000*(LOG10($H$5)-LOG10(H7)))*$A$2,0),0)</f>
        <v>0</v>
      </c>
      <c r="S7" s="101">
        <f>IF((I7&gt;0),ROUND((101+1000*(LOG10($I$5)-LOG10(I7)))*$A$2,0),0)</f>
        <v>0</v>
      </c>
      <c r="T7" s="101">
        <f>IF((J7&gt;0),ROUND((101+1000*(LOG10($J$5)-LOG10(J7)))*$A$2,0),0)</f>
        <v>0</v>
      </c>
      <c r="U7" s="101">
        <f>IF((K7&gt;0),ROUND((101+1000*(LOG10($K$5)-LOG10(K7)))*$A$2,0),0)</f>
        <v>0</v>
      </c>
      <c r="V7" s="101">
        <f>IF((L7&gt;0),ROUND((101+1000*(LOG10($L$5)-LOG10(L7)))*$A$2,0),0)</f>
        <v>0</v>
      </c>
      <c r="W7" s="101">
        <f>IF((M7&gt;0),ROUND((101+1000*(LOG10($M$5)-LOG10(M7)))*$A$2,0),0)</f>
        <v>0</v>
      </c>
      <c r="X7" s="122">
        <f>IF((N7&gt;0),ROUND((101+1000*(LOG10($N$5)-LOG10(N7)))*$A$2,0),0)</f>
        <v>0</v>
      </c>
      <c r="Y7" s="127">
        <f>SUM(LARGE(O7:X7,1),LARGE(O7:X7,2),LARGE(O7:X7,3))</f>
        <v>6657</v>
      </c>
    </row>
    <row r="8" spans="1:25" x14ac:dyDescent="0.2">
      <c r="A8" s="50">
        <v>2</v>
      </c>
      <c r="B8" s="190" t="s">
        <v>236</v>
      </c>
      <c r="C8" s="41" t="s">
        <v>85</v>
      </c>
      <c r="D8" s="42" t="s">
        <v>86</v>
      </c>
      <c r="E8" s="134">
        <v>2</v>
      </c>
      <c r="F8" s="96">
        <v>1</v>
      </c>
      <c r="G8" s="96"/>
      <c r="H8" s="135"/>
      <c r="I8" s="171"/>
      <c r="J8" s="39"/>
      <c r="K8" s="39"/>
      <c r="L8" s="39"/>
      <c r="M8" s="39"/>
      <c r="N8" s="60"/>
      <c r="O8" s="96">
        <f>IF((E8&gt;0),ROUND((101+1000*(LOG10($E$5)-LOG10(E8)))*$A$2,0),0)</f>
        <v>2742</v>
      </c>
      <c r="P8" s="96">
        <f>IF((F8&gt;0),ROUND((101+1000*(LOG10($F$5)-LOG10(F8)))*$A$2,0),0)</f>
        <v>3915</v>
      </c>
      <c r="Q8" s="96">
        <f>IF((G8&gt;0),ROUND((101+1000*(LOG10($G$5)-LOG10(G8)))*$A$2,0),0)</f>
        <v>0</v>
      </c>
      <c r="R8" s="96">
        <f>IF((H8&gt;0),ROUND((101+1000*(LOG10($H$5)-LOG10(H8)))*$A$2,0),0)</f>
        <v>0</v>
      </c>
      <c r="S8" s="96">
        <f>IF((I8&gt;0),ROUND((101+1000*(LOG10($I$5)-LOG10(I8)))*$A$2,0),0)</f>
        <v>0</v>
      </c>
      <c r="T8" s="96">
        <f>IF((J8&gt;0),ROUND((101+1000*(LOG10($J$5)-LOG10(J8)))*$A$2,0),0)</f>
        <v>0</v>
      </c>
      <c r="U8" s="96">
        <f>IF((K8&gt;0),ROUND((101+1000*(LOG10($K$5)-LOG10(K8)))*$A$2,0),0)</f>
        <v>0</v>
      </c>
      <c r="V8" s="96">
        <f>IF((L8&gt;0),ROUND((101+1000*(LOG10($L$5)-LOG10(L8)))*$A$2,0),0)</f>
        <v>0</v>
      </c>
      <c r="W8" s="96">
        <f>IF((M8&gt;0),ROUND((101+1000*(LOG10($M$5)-LOG10(M8)))*$A$2,0),0)</f>
        <v>0</v>
      </c>
      <c r="X8" s="123">
        <f>IF((N8&gt;0),ROUND((101+1000*(LOG10($N$5)-LOG10(N8)))*$A$2,0),0)</f>
        <v>0</v>
      </c>
      <c r="Y8" s="127">
        <f>SUM(LARGE(O8:X8,1),LARGE(O8:X8,2),LARGE(O8:X8,3))</f>
        <v>6657</v>
      </c>
    </row>
    <row r="9" spans="1:25" x14ac:dyDescent="0.2">
      <c r="A9" s="48">
        <v>3</v>
      </c>
      <c r="B9" s="191" t="s">
        <v>241</v>
      </c>
      <c r="C9" s="33" t="s">
        <v>356</v>
      </c>
      <c r="D9" s="42" t="s">
        <v>160</v>
      </c>
      <c r="E9" s="134">
        <v>5</v>
      </c>
      <c r="F9" s="96">
        <v>3</v>
      </c>
      <c r="G9" s="96"/>
      <c r="H9" s="135"/>
      <c r="I9" s="171"/>
      <c r="J9" s="39"/>
      <c r="K9" s="39"/>
      <c r="L9" s="39"/>
      <c r="M9" s="39"/>
      <c r="N9" s="60"/>
      <c r="O9" s="96">
        <f>IF((E9&gt;0),ROUND((101+1000*(LOG10($E$5)-LOG10(E9)))*$A$2,0),0)</f>
        <v>1548</v>
      </c>
      <c r="P9" s="96">
        <f>IF((F9&gt;0),ROUND((101+1000*(LOG10($F$5)-LOG10(F9)))*$A$2,0),0)</f>
        <v>2484</v>
      </c>
      <c r="Q9" s="96">
        <f>IF((G9&gt;0),ROUND((101+1000*(LOG10($G$5)-LOG10(G9)))*$A$2,0),0)</f>
        <v>0</v>
      </c>
      <c r="R9" s="96">
        <f>IF((H9&gt;0),ROUND((101+1000*(LOG10($H$5)-LOG10(H9)))*$A$2,0),0)</f>
        <v>0</v>
      </c>
      <c r="S9" s="96">
        <f>IF((I9&gt;0),ROUND((101+1000*(LOG10($I$5)-LOG10(I9)))*$A$2,0),0)</f>
        <v>0</v>
      </c>
      <c r="T9" s="96">
        <f>IF((J9&gt;0),ROUND((101+1000*(LOG10($J$5)-LOG10(J9)))*$A$2,0),0)</f>
        <v>0</v>
      </c>
      <c r="U9" s="96">
        <f>IF((K9&gt;0),ROUND((101+1000*(LOG10($K$5)-LOG10(K9)))*$A$2,0),0)</f>
        <v>0</v>
      </c>
      <c r="V9" s="96">
        <f>IF((L9&gt;0),ROUND((101+1000*(LOG10($L$5)-LOG10(L9)))*$A$2,0),0)</f>
        <v>0</v>
      </c>
      <c r="W9" s="96">
        <f>IF((M9&gt;0),ROUND((101+1000*(LOG10($M$5)-LOG10(M9)))*$A$2,0),0)</f>
        <v>0</v>
      </c>
      <c r="X9" s="123">
        <f>IF((N9&gt;0),ROUND((101+1000*(LOG10($N$5)-LOG10(N9)))*$A$2,0),0)</f>
        <v>0</v>
      </c>
      <c r="Y9" s="127">
        <f>SUM(LARGE(O9:X9,1),LARGE(O9:X9,2),LARGE(O9:X9,3))</f>
        <v>4032</v>
      </c>
    </row>
    <row r="10" spans="1:25" x14ac:dyDescent="0.2">
      <c r="A10" s="50">
        <v>4</v>
      </c>
      <c r="B10" s="190" t="s">
        <v>239</v>
      </c>
      <c r="C10" s="36" t="s">
        <v>90</v>
      </c>
      <c r="D10" s="37" t="s">
        <v>118</v>
      </c>
      <c r="E10" s="134">
        <v>6</v>
      </c>
      <c r="F10" s="96">
        <v>4</v>
      </c>
      <c r="G10" s="96"/>
      <c r="H10" s="135"/>
      <c r="I10" s="171"/>
      <c r="J10" s="39"/>
      <c r="K10" s="39"/>
      <c r="L10" s="39"/>
      <c r="M10" s="39"/>
      <c r="N10" s="60"/>
      <c r="O10" s="96">
        <f>IF((E10&gt;0),ROUND((101+1000*(LOG10($E$5)-LOG10(E10)))*$A$2,0),0)</f>
        <v>1310</v>
      </c>
      <c r="P10" s="96">
        <f>IF((F10&gt;0),ROUND((101+1000*(LOG10($F$5)-LOG10(F10)))*$A$2,0),0)</f>
        <v>2109</v>
      </c>
      <c r="Q10" s="96">
        <f>IF((G10&gt;0),ROUND((101+1000*(LOG10($G$5)-LOG10(G10)))*$A$2,0),0)</f>
        <v>0</v>
      </c>
      <c r="R10" s="96">
        <f>IF((H10&gt;0),ROUND((101+1000*(LOG10($H$5)-LOG10(H10)))*$A$2,0),0)</f>
        <v>0</v>
      </c>
      <c r="S10" s="96">
        <f>IF((I10&gt;0),ROUND((101+1000*(LOG10($I$5)-LOG10(I10)))*$A$2,0),0)</f>
        <v>0</v>
      </c>
      <c r="T10" s="96">
        <f>IF((J10&gt;0),ROUND((101+1000*(LOG10($J$5)-LOG10(J10)))*$A$2,0),0)</f>
        <v>0</v>
      </c>
      <c r="U10" s="96">
        <f>IF((K10&gt;0),ROUND((101+1000*(LOG10($K$5)-LOG10(K10)))*$A$2,0),0)</f>
        <v>0</v>
      </c>
      <c r="V10" s="96">
        <f>IF((L10&gt;0),ROUND((101+1000*(LOG10($L$5)-LOG10(L10)))*$A$2,0),0)</f>
        <v>0</v>
      </c>
      <c r="W10" s="96">
        <f>IF((M10&gt;0),ROUND((101+1000*(LOG10($M$5)-LOG10(M10)))*$A$2,0),0)</f>
        <v>0</v>
      </c>
      <c r="X10" s="123">
        <f>IF((N10&gt;0),ROUND((101+1000*(LOG10($N$5)-LOG10(N10)))*$A$2,0),0)</f>
        <v>0</v>
      </c>
      <c r="Y10" s="127">
        <f>SUM(LARGE(O10:X10,1),LARGE(O10:X10,2),LARGE(O10:X10,3))</f>
        <v>3419</v>
      </c>
    </row>
    <row r="11" spans="1:25" x14ac:dyDescent="0.2">
      <c r="A11" s="48">
        <v>5</v>
      </c>
      <c r="B11" s="191" t="s">
        <v>245</v>
      </c>
      <c r="C11" s="33" t="s">
        <v>83</v>
      </c>
      <c r="D11" s="42" t="s">
        <v>15</v>
      </c>
      <c r="E11" s="134">
        <v>8</v>
      </c>
      <c r="F11" s="96">
        <v>6</v>
      </c>
      <c r="G11" s="96"/>
      <c r="H11" s="135"/>
      <c r="I11" s="171"/>
      <c r="J11" s="39"/>
      <c r="K11" s="39"/>
      <c r="L11" s="39"/>
      <c r="M11" s="39"/>
      <c r="N11" s="60"/>
      <c r="O11" s="96">
        <f>IF((E11&gt;0),ROUND((101+1000*(LOG10($E$5)-LOG10(E11)))*$A$2,0),0)</f>
        <v>936</v>
      </c>
      <c r="P11" s="96">
        <f>IF((F11&gt;0),ROUND((101+1000*(LOG10($F$5)-LOG10(F11)))*$A$2,0),0)</f>
        <v>1581</v>
      </c>
      <c r="Q11" s="96">
        <f>IF((G11&gt;0),ROUND((101+1000*(LOG10($G$5)-LOG10(G11)))*$A$2,0),0)</f>
        <v>0</v>
      </c>
      <c r="R11" s="96">
        <f>IF((H11&gt;0),ROUND((101+1000*(LOG10($H$5)-LOG10(H11)))*$A$2,0),0)</f>
        <v>0</v>
      </c>
      <c r="S11" s="96">
        <f>IF((I11&gt;0),ROUND((101+1000*(LOG10($I$5)-LOG10(I11)))*$A$2,0),0)</f>
        <v>0</v>
      </c>
      <c r="T11" s="96">
        <f>IF((J11&gt;0),ROUND((101+1000*(LOG10($J$5)-LOG10(J11)))*$A$2,0),0)</f>
        <v>0</v>
      </c>
      <c r="U11" s="96">
        <f>IF((K11&gt;0),ROUND((101+1000*(LOG10($K$5)-LOG10(K11)))*$A$2,0),0)</f>
        <v>0</v>
      </c>
      <c r="V11" s="96">
        <f>IF((L11&gt;0),ROUND((101+1000*(LOG10($L$5)-LOG10(L11)))*$A$2,0),0)</f>
        <v>0</v>
      </c>
      <c r="W11" s="96">
        <f>IF((M11&gt;0),ROUND((101+1000*(LOG10($M$5)-LOG10(M11)))*$A$2,0),0)</f>
        <v>0</v>
      </c>
      <c r="X11" s="123">
        <f>IF((N11&gt;0),ROUND((101+1000*(LOG10($N$5)-LOG10(N11)))*$A$2,0),0)</f>
        <v>0</v>
      </c>
      <c r="Y11" s="127">
        <f>SUM(LARGE(O11:X11,1),LARGE(O11:X11,2),LARGE(O11:X11,3))</f>
        <v>2517</v>
      </c>
    </row>
    <row r="12" spans="1:25" x14ac:dyDescent="0.2">
      <c r="A12" s="50">
        <v>6</v>
      </c>
      <c r="B12" s="190" t="s">
        <v>247</v>
      </c>
      <c r="C12" s="36" t="s">
        <v>91</v>
      </c>
      <c r="D12" s="37" t="s">
        <v>92</v>
      </c>
      <c r="E12" s="134">
        <v>7</v>
      </c>
      <c r="F12" s="96">
        <v>7</v>
      </c>
      <c r="G12" s="96"/>
      <c r="H12" s="135"/>
      <c r="I12" s="171"/>
      <c r="J12" s="39"/>
      <c r="K12" s="39"/>
      <c r="L12" s="39"/>
      <c r="M12" s="39"/>
      <c r="N12" s="60"/>
      <c r="O12" s="96">
        <f>IF((E12&gt;0),ROUND((101+1000*(LOG10($E$5)-LOG10(E12)))*$A$2,0),0)</f>
        <v>1110</v>
      </c>
      <c r="P12" s="96">
        <f>IF((F12&gt;0),ROUND((101+1000*(LOG10($F$5)-LOG10(F12)))*$A$2,0),0)</f>
        <v>1380</v>
      </c>
      <c r="Q12" s="96">
        <f>IF((G12&gt;0),ROUND((101+1000*(LOG10($G$5)-LOG10(G12)))*$A$2,0),0)</f>
        <v>0</v>
      </c>
      <c r="R12" s="96">
        <f>IF((H12&gt;0),ROUND((101+1000*(LOG10($H$5)-LOG10(H12)))*$A$2,0),0)</f>
        <v>0</v>
      </c>
      <c r="S12" s="96">
        <f>IF((I12&gt;0),ROUND((101+1000*(LOG10($I$5)-LOG10(I12)))*$A$2,0),0)</f>
        <v>0</v>
      </c>
      <c r="T12" s="96">
        <f>IF((J12&gt;0),ROUND((101+1000*(LOG10($J$5)-LOG10(J12)))*$A$2,0),0)</f>
        <v>0</v>
      </c>
      <c r="U12" s="96">
        <f>IF((K12&gt;0),ROUND((101+1000*(LOG10($K$5)-LOG10(K12)))*$A$2,0),0)</f>
        <v>0</v>
      </c>
      <c r="V12" s="96">
        <f>IF((L12&gt;0),ROUND((101+1000*(LOG10($L$5)-LOG10(L12)))*$A$2,0),0)</f>
        <v>0</v>
      </c>
      <c r="W12" s="96">
        <f>IF((M12&gt;0),ROUND((101+1000*(LOG10($M$5)-LOG10(M12)))*$A$2,0),0)</f>
        <v>0</v>
      </c>
      <c r="X12" s="123">
        <f>IF((N12&gt;0),ROUND((101+1000*(LOG10($N$5)-LOG10(N12)))*$A$2,0),0)</f>
        <v>0</v>
      </c>
      <c r="Y12" s="127">
        <f>SUM(LARGE(O12:X12,1),LARGE(O12:X12,2),LARGE(O12:X12,3))</f>
        <v>2490</v>
      </c>
    </row>
    <row r="13" spans="1:25" x14ac:dyDescent="0.2">
      <c r="A13" s="48">
        <v>7</v>
      </c>
      <c r="B13" s="191" t="s">
        <v>238</v>
      </c>
      <c r="C13" s="40" t="s">
        <v>339</v>
      </c>
      <c r="D13" s="37" t="s">
        <v>132</v>
      </c>
      <c r="E13" s="134">
        <v>3</v>
      </c>
      <c r="F13" s="96"/>
      <c r="G13" s="96"/>
      <c r="H13" s="135"/>
      <c r="I13" s="171"/>
      <c r="J13" s="39"/>
      <c r="K13" s="39"/>
      <c r="L13" s="39"/>
      <c r="M13" s="39"/>
      <c r="N13" s="60"/>
      <c r="O13" s="96">
        <f>IF((E13&gt;0),ROUND((101+1000*(LOG10($E$5)-LOG10(E13)))*$A$2,0),0)</f>
        <v>2213</v>
      </c>
      <c r="P13" s="96">
        <f>IF((F13&gt;0),ROUND((101+1000*(LOG10($F$5)-LOG10(F13)))*$A$2,0),0)</f>
        <v>0</v>
      </c>
      <c r="Q13" s="96">
        <f>IF((G13&gt;0),ROUND((101+1000*(LOG10($G$5)-LOG10(G13)))*$A$2,0),0)</f>
        <v>0</v>
      </c>
      <c r="R13" s="96">
        <f>IF((H13&gt;0),ROUND((101+1000*(LOG10($H$5)-LOG10(H13)))*$A$2,0),0)</f>
        <v>0</v>
      </c>
      <c r="S13" s="96">
        <f>IF((I13&gt;0),ROUND((101+1000*(LOG10($I$5)-LOG10(I13)))*$A$2,0),0)</f>
        <v>0</v>
      </c>
      <c r="T13" s="96">
        <f>IF((J13&gt;0),ROUND((101+1000*(LOG10($J$5)-LOG10(J13)))*$A$2,0),0)</f>
        <v>0</v>
      </c>
      <c r="U13" s="96">
        <f>IF((K13&gt;0),ROUND((101+1000*(LOG10($K$5)-LOG10(K13)))*$A$2,0),0)</f>
        <v>0</v>
      </c>
      <c r="V13" s="96">
        <f>IF((L13&gt;0),ROUND((101+1000*(LOG10($L$5)-LOG10(L13)))*$A$2,0),0)</f>
        <v>0</v>
      </c>
      <c r="W13" s="96">
        <f>IF((M13&gt;0),ROUND((101+1000*(LOG10($M$5)-LOG10(M13)))*$A$2,0),0)</f>
        <v>0</v>
      </c>
      <c r="X13" s="123">
        <f>IF((N13&gt;0),ROUND((101+1000*(LOG10($N$5)-LOG10(N13)))*$A$2,0),0)</f>
        <v>0</v>
      </c>
      <c r="Y13" s="127">
        <f>SUM(LARGE(O13:X13,1),LARGE(O13:X13,2),LARGE(O13:X13,3))</f>
        <v>2213</v>
      </c>
    </row>
    <row r="14" spans="1:25" x14ac:dyDescent="0.2">
      <c r="A14" s="50">
        <v>8</v>
      </c>
      <c r="B14" s="190" t="s">
        <v>249</v>
      </c>
      <c r="C14" s="41" t="s">
        <v>76</v>
      </c>
      <c r="D14" s="42" t="s">
        <v>11</v>
      </c>
      <c r="E14" s="134">
        <v>13</v>
      </c>
      <c r="F14" s="96">
        <v>5</v>
      </c>
      <c r="G14" s="96"/>
      <c r="H14" s="135"/>
      <c r="I14" s="171"/>
      <c r="J14" s="39"/>
      <c r="K14" s="39"/>
      <c r="L14" s="39"/>
      <c r="M14" s="39"/>
      <c r="N14" s="60"/>
      <c r="O14" s="96">
        <f>IF((E14&gt;0),ROUND((101+1000*(LOG10($E$5)-LOG10(E14)))*$A$2,0),0)</f>
        <v>303</v>
      </c>
      <c r="P14" s="96">
        <f>IF((F14&gt;0),ROUND((101+1000*(LOG10($F$5)-LOG10(F14)))*$A$2,0),0)</f>
        <v>1818</v>
      </c>
      <c r="Q14" s="96">
        <f>IF((G14&gt;0),ROUND((101+1000*(LOG10($G$5)-LOG10(G14)))*$A$2,0),0)</f>
        <v>0</v>
      </c>
      <c r="R14" s="96">
        <f>IF((H14&gt;0),ROUND((101+1000*(LOG10($H$5)-LOG10(H14)))*$A$2,0),0)</f>
        <v>0</v>
      </c>
      <c r="S14" s="96">
        <f>IF((I14&gt;0),ROUND((101+1000*(LOG10($I$5)-LOG10(I14)))*$A$2,0),0)</f>
        <v>0</v>
      </c>
      <c r="T14" s="96">
        <f>IF((J14&gt;0),ROUND((101+1000*(LOG10($J$5)-LOG10(J14)))*$A$2,0),0)</f>
        <v>0</v>
      </c>
      <c r="U14" s="96">
        <f>IF((K14&gt;0),ROUND((101+1000*(LOG10($K$5)-LOG10(K14)))*$A$2,0),0)</f>
        <v>0</v>
      </c>
      <c r="V14" s="96">
        <f>IF((L14&gt;0),ROUND((101+1000*(LOG10($L$5)-LOG10(L14)))*$A$2,0),0)</f>
        <v>0</v>
      </c>
      <c r="W14" s="96">
        <f>IF((M14&gt;0),ROUND((101+1000*(LOG10($M$5)-LOG10(M14)))*$A$2,0),0)</f>
        <v>0</v>
      </c>
      <c r="X14" s="123">
        <f>IF((N14&gt;0),ROUND((101+1000*(LOG10($N$5)-LOG10(N14)))*$A$2,0),0)</f>
        <v>0</v>
      </c>
      <c r="Y14" s="127">
        <f>SUM(LARGE(O14:X14,1),LARGE(O14:X14,2),LARGE(O14:X14,3))</f>
        <v>2121</v>
      </c>
    </row>
    <row r="15" spans="1:25" x14ac:dyDescent="0.2">
      <c r="A15" s="48">
        <v>9</v>
      </c>
      <c r="B15" s="191" t="s">
        <v>248</v>
      </c>
      <c r="C15" s="33" t="s">
        <v>270</v>
      </c>
      <c r="D15" s="42" t="s">
        <v>9</v>
      </c>
      <c r="E15" s="134">
        <v>4</v>
      </c>
      <c r="F15" s="96"/>
      <c r="G15" s="96"/>
      <c r="H15" s="135"/>
      <c r="I15" s="171"/>
      <c r="J15" s="39"/>
      <c r="K15" s="39"/>
      <c r="L15" s="39"/>
      <c r="M15" s="39"/>
      <c r="N15" s="60"/>
      <c r="O15" s="96">
        <f>IF((E15&gt;0),ROUND((101+1000*(LOG10($E$5)-LOG10(E15)))*$A$2,0),0)</f>
        <v>1839</v>
      </c>
      <c r="P15" s="96">
        <f>IF((F15&gt;0),ROUND((101+1000*(LOG10($F$5)-LOG10(F15)))*$A$2,0),0)</f>
        <v>0</v>
      </c>
      <c r="Q15" s="96">
        <f>IF((G15&gt;0),ROUND((101+1000*(LOG10($G$5)-LOG10(G15)))*$A$2,0),0)</f>
        <v>0</v>
      </c>
      <c r="R15" s="96">
        <f>IF((H15&gt;0),ROUND((101+1000*(LOG10($H$5)-LOG10(H15)))*$A$2,0),0)</f>
        <v>0</v>
      </c>
      <c r="S15" s="96">
        <f>IF((I15&gt;0),ROUND((101+1000*(LOG10($I$5)-LOG10(I15)))*$A$2,0),0)</f>
        <v>0</v>
      </c>
      <c r="T15" s="96">
        <f>IF((J15&gt;0),ROUND((101+1000*(LOG10($J$5)-LOG10(J15)))*$A$2,0),0)</f>
        <v>0</v>
      </c>
      <c r="U15" s="96">
        <f>IF((K15&gt;0),ROUND((101+1000*(LOG10($K$5)-LOG10(K15)))*$A$2,0),0)</f>
        <v>0</v>
      </c>
      <c r="V15" s="96">
        <f>IF((L15&gt;0),ROUND((101+1000*(LOG10($L$5)-LOG10(L15)))*$A$2,0),0)</f>
        <v>0</v>
      </c>
      <c r="W15" s="96">
        <f>IF((M15&gt;0),ROUND((101+1000*(LOG10($M$5)-LOG10(M15)))*$A$2,0),0)</f>
        <v>0</v>
      </c>
      <c r="X15" s="123">
        <f>IF((N15&gt;0),ROUND((101+1000*(LOG10($N$5)-LOG10(N15)))*$A$2,0),0)</f>
        <v>0</v>
      </c>
      <c r="Y15" s="127">
        <f>SUM(LARGE(O15:X15,1),LARGE(O15:X15,2),LARGE(O15:X15,3))</f>
        <v>1839</v>
      </c>
    </row>
    <row r="16" spans="1:25" x14ac:dyDescent="0.2">
      <c r="A16" s="50">
        <v>10</v>
      </c>
      <c r="B16" s="190" t="s">
        <v>240</v>
      </c>
      <c r="C16" s="36" t="s">
        <v>70</v>
      </c>
      <c r="D16" s="37" t="s">
        <v>168</v>
      </c>
      <c r="E16" s="134">
        <v>9</v>
      </c>
      <c r="F16" s="96">
        <v>14</v>
      </c>
      <c r="G16" s="96"/>
      <c r="H16" s="135"/>
      <c r="I16" s="171"/>
      <c r="J16" s="39"/>
      <c r="K16" s="39"/>
      <c r="L16" s="39"/>
      <c r="M16" s="39"/>
      <c r="N16" s="60"/>
      <c r="O16" s="96">
        <f>IF((E16&gt;0),ROUND((101+1000*(LOG10($E$5)-LOG10(E16)))*$A$2,0),0)</f>
        <v>782</v>
      </c>
      <c r="P16" s="96">
        <f>IF((F16&gt;0),ROUND((101+1000*(LOG10($F$5)-LOG10(F16)))*$A$2,0),0)</f>
        <v>477</v>
      </c>
      <c r="Q16" s="96">
        <f>IF((G16&gt;0),ROUND((101+1000*(LOG10($G$5)-LOG10(G16)))*$A$2,0),0)</f>
        <v>0</v>
      </c>
      <c r="R16" s="96">
        <f>IF((H16&gt;0),ROUND((101+1000*(LOG10($H$5)-LOG10(H16)))*$A$2,0),0)</f>
        <v>0</v>
      </c>
      <c r="S16" s="96">
        <f>IF((I16&gt;0),ROUND((101+1000*(LOG10($I$5)-LOG10(I16)))*$A$2,0),0)</f>
        <v>0</v>
      </c>
      <c r="T16" s="96">
        <f>IF((J16&gt;0),ROUND((101+1000*(LOG10($J$5)-LOG10(J16)))*$A$2,0),0)</f>
        <v>0</v>
      </c>
      <c r="U16" s="96">
        <f>IF((K16&gt;0),ROUND((101+1000*(LOG10($K$5)-LOG10(K16)))*$A$2,0),0)</f>
        <v>0</v>
      </c>
      <c r="V16" s="96">
        <f>IF((L16&gt;0),ROUND((101+1000*(LOG10($L$5)-LOG10(L16)))*$A$2,0),0)</f>
        <v>0</v>
      </c>
      <c r="W16" s="96">
        <f>IF((M16&gt;0),ROUND((101+1000*(LOG10($M$5)-LOG10(M16)))*$A$2,0),0)</f>
        <v>0</v>
      </c>
      <c r="X16" s="123">
        <f>IF((N16&gt;0),ROUND((101+1000*(LOG10($N$5)-LOG10(N16)))*$A$2,0),0)</f>
        <v>0</v>
      </c>
      <c r="Y16" s="127">
        <f>SUM(LARGE(O16:X16,1),LARGE(O16:X16,2),LARGE(O16:X16,3))</f>
        <v>1259</v>
      </c>
    </row>
    <row r="17" spans="1:26" x14ac:dyDescent="0.2">
      <c r="A17" s="48">
        <v>11</v>
      </c>
      <c r="B17" s="191" t="s">
        <v>250</v>
      </c>
      <c r="C17" s="40" t="s">
        <v>93</v>
      </c>
      <c r="D17" s="37" t="s">
        <v>10</v>
      </c>
      <c r="E17" s="134"/>
      <c r="F17" s="96">
        <v>8</v>
      </c>
      <c r="G17" s="96"/>
      <c r="H17" s="135"/>
      <c r="I17" s="171"/>
      <c r="J17" s="39"/>
      <c r="K17" s="39"/>
      <c r="L17" s="39"/>
      <c r="M17" s="39"/>
      <c r="N17" s="60"/>
      <c r="O17" s="96">
        <f>IF((E17&gt;0),ROUND((101+1000*(LOG10($E$5)-LOG10(E17)))*$A$2,0),0)</f>
        <v>0</v>
      </c>
      <c r="P17" s="96">
        <f>IF((F17&gt;0),ROUND((101+1000*(LOG10($F$5)-LOG10(F17)))*$A$2,0),0)</f>
        <v>1206</v>
      </c>
      <c r="Q17" s="96">
        <f>IF((G17&gt;0),ROUND((101+1000*(LOG10($G$5)-LOG10(G17)))*$A$2,0),0)</f>
        <v>0</v>
      </c>
      <c r="R17" s="96">
        <f>IF((H17&gt;0),ROUND((101+1000*(LOG10($H$5)-LOG10(H17)))*$A$2,0),0)</f>
        <v>0</v>
      </c>
      <c r="S17" s="96">
        <f>IF((I17&gt;0),ROUND((101+1000*(LOG10($I$5)-LOG10(I17)))*$A$2,0),0)</f>
        <v>0</v>
      </c>
      <c r="T17" s="96">
        <f>IF((J17&gt;0),ROUND((101+1000*(LOG10($J$5)-LOG10(J17)))*$A$2,0),0)</f>
        <v>0</v>
      </c>
      <c r="U17" s="96">
        <f>IF((K17&gt;0),ROUND((101+1000*(LOG10($K$5)-LOG10(K17)))*$A$2,0),0)</f>
        <v>0</v>
      </c>
      <c r="V17" s="96">
        <f>IF((L17&gt;0),ROUND((101+1000*(LOG10($L$5)-LOG10(L17)))*$A$2,0),0)</f>
        <v>0</v>
      </c>
      <c r="W17" s="96">
        <f>IF((M17&gt;0),ROUND((101+1000*(LOG10($M$5)-LOG10(M17)))*$A$2,0),0)</f>
        <v>0</v>
      </c>
      <c r="X17" s="123">
        <f>IF((N17&gt;0),ROUND((101+1000*(LOG10($N$5)-LOG10(N17)))*$A$2,0),0)</f>
        <v>0</v>
      </c>
      <c r="Y17" s="127">
        <f>SUM(LARGE(O17:X17,1),LARGE(O17:X17,2),LARGE(O17:X17,3))</f>
        <v>1206</v>
      </c>
    </row>
    <row r="18" spans="1:26" x14ac:dyDescent="0.2">
      <c r="A18" s="50">
        <v>12</v>
      </c>
      <c r="B18" s="190" t="s">
        <v>252</v>
      </c>
      <c r="C18" s="36" t="s">
        <v>72</v>
      </c>
      <c r="D18" s="37" t="s">
        <v>136</v>
      </c>
      <c r="E18" s="134">
        <v>11</v>
      </c>
      <c r="F18" s="96">
        <v>12</v>
      </c>
      <c r="G18" s="96"/>
      <c r="H18" s="135"/>
      <c r="I18" s="171"/>
      <c r="J18" s="39"/>
      <c r="K18" s="39"/>
      <c r="L18" s="39"/>
      <c r="M18" s="39"/>
      <c r="N18" s="60"/>
      <c r="O18" s="96">
        <f>IF((E18&gt;0),ROUND((101+1000*(LOG10($E$5)-LOG10(E18)))*$A$2,0),0)</f>
        <v>521</v>
      </c>
      <c r="P18" s="96">
        <f>IF((F18&gt;0),ROUND((101+1000*(LOG10($F$5)-LOG10(F18)))*$A$2,0),0)</f>
        <v>678</v>
      </c>
      <c r="Q18" s="96">
        <f>IF((G18&gt;0),ROUND((101+1000*(LOG10($G$5)-LOG10(G18)))*$A$2,0),0)</f>
        <v>0</v>
      </c>
      <c r="R18" s="96">
        <f>IF((H18&gt;0),ROUND((101+1000*(LOG10($H$5)-LOG10(H18)))*$A$2,0),0)</f>
        <v>0</v>
      </c>
      <c r="S18" s="96">
        <f>IF((I18&gt;0),ROUND((101+1000*(LOG10($I$5)-LOG10(I18)))*$A$2,0),0)</f>
        <v>0</v>
      </c>
      <c r="T18" s="96">
        <f>IF((J18&gt;0),ROUND((101+1000*(LOG10($J$5)-LOG10(J18)))*$A$2,0),0)</f>
        <v>0</v>
      </c>
      <c r="U18" s="96">
        <f>IF((K18&gt;0),ROUND((101+1000*(LOG10($K$5)-LOG10(K18)))*$A$2,0),0)</f>
        <v>0</v>
      </c>
      <c r="V18" s="96">
        <f>IF((L18&gt;0),ROUND((101+1000*(LOG10($L$5)-LOG10(L18)))*$A$2,0),0)</f>
        <v>0</v>
      </c>
      <c r="W18" s="96">
        <f>IF((M18&gt;0),ROUND((101+1000*(LOG10($M$5)-LOG10(M18)))*$A$2,0),0)</f>
        <v>0</v>
      </c>
      <c r="X18" s="123">
        <f>IF((N18&gt;0),ROUND((101+1000*(LOG10($N$5)-LOG10(N18)))*$A$2,0),0)</f>
        <v>0</v>
      </c>
      <c r="Y18" s="127">
        <f>SUM(LARGE(O18:X18,1),LARGE(O18:X18,2),LARGE(O18:X18,3))</f>
        <v>1199</v>
      </c>
    </row>
    <row r="19" spans="1:26" x14ac:dyDescent="0.2">
      <c r="A19" s="48">
        <v>13</v>
      </c>
      <c r="B19" s="191" t="s">
        <v>251</v>
      </c>
      <c r="C19" s="40" t="s">
        <v>77</v>
      </c>
      <c r="D19" s="37" t="s">
        <v>17</v>
      </c>
      <c r="E19" s="134"/>
      <c r="F19" s="96">
        <v>9</v>
      </c>
      <c r="G19" s="96"/>
      <c r="H19" s="135"/>
      <c r="I19" s="171"/>
      <c r="J19" s="39"/>
      <c r="K19" s="39"/>
      <c r="L19" s="39"/>
      <c r="M19" s="39"/>
      <c r="N19" s="60"/>
      <c r="O19" s="96">
        <f>IF((E19&gt;0),ROUND((101+1000*(LOG10($E$5)-LOG10(E19)))*$A$2,0),0)</f>
        <v>0</v>
      </c>
      <c r="P19" s="96">
        <f>IF((F19&gt;0),ROUND((101+1000*(LOG10($F$5)-LOG10(F19)))*$A$2,0),0)</f>
        <v>1053</v>
      </c>
      <c r="Q19" s="96">
        <f>IF((G19&gt;0),ROUND((101+1000*(LOG10($G$5)-LOG10(G19)))*$A$2,0),0)</f>
        <v>0</v>
      </c>
      <c r="R19" s="96">
        <f>IF((H19&gt;0),ROUND((101+1000*(LOG10($H$5)-LOG10(H19)))*$A$2,0),0)</f>
        <v>0</v>
      </c>
      <c r="S19" s="96">
        <f>IF((I19&gt;0),ROUND((101+1000*(LOG10($I$5)-LOG10(I19)))*$A$2,0),0)</f>
        <v>0</v>
      </c>
      <c r="T19" s="96">
        <f>IF((J19&gt;0),ROUND((101+1000*(LOG10($J$5)-LOG10(J19)))*$A$2,0),0)</f>
        <v>0</v>
      </c>
      <c r="U19" s="96">
        <f>IF((K19&gt;0),ROUND((101+1000*(LOG10($K$5)-LOG10(K19)))*$A$2,0),0)</f>
        <v>0</v>
      </c>
      <c r="V19" s="96">
        <f>IF((L19&gt;0),ROUND((101+1000*(LOG10($L$5)-LOG10(L19)))*$A$2,0),0)</f>
        <v>0</v>
      </c>
      <c r="W19" s="96">
        <f>IF((M19&gt;0),ROUND((101+1000*(LOG10($M$5)-LOG10(M19)))*$A$2,0),0)</f>
        <v>0</v>
      </c>
      <c r="X19" s="123">
        <f>IF((N19&gt;0),ROUND((101+1000*(LOG10($N$5)-LOG10(N19)))*$A$2,0),0)</f>
        <v>0</v>
      </c>
      <c r="Y19" s="127">
        <f>SUM(LARGE(O19:X19,1),LARGE(O19:X19,2),LARGE(O19:X19,3))</f>
        <v>1053</v>
      </c>
    </row>
    <row r="20" spans="1:26" x14ac:dyDescent="0.2">
      <c r="A20" s="50">
        <v>14</v>
      </c>
      <c r="B20" s="190" t="s">
        <v>255</v>
      </c>
      <c r="C20" s="36" t="s">
        <v>74</v>
      </c>
      <c r="D20" s="37" t="s">
        <v>18</v>
      </c>
      <c r="E20" s="134"/>
      <c r="F20" s="96">
        <v>13</v>
      </c>
      <c r="G20" s="96"/>
      <c r="H20" s="135"/>
      <c r="I20" s="171"/>
      <c r="J20" s="39"/>
      <c r="K20" s="39"/>
      <c r="L20" s="39"/>
      <c r="M20" s="39"/>
      <c r="N20" s="60"/>
      <c r="O20" s="96">
        <f>IF((E20&gt;0),ROUND((101+1000*(LOG10($E$5)-LOG10(E20)))*$A$2,0),0)</f>
        <v>0</v>
      </c>
      <c r="P20" s="96">
        <f>IF((F20&gt;0),ROUND((101+1000*(LOG10($F$5)-LOG10(F20)))*$A$2,0),0)</f>
        <v>574</v>
      </c>
      <c r="Q20" s="96">
        <f>IF((G20&gt;0),ROUND((101+1000*(LOG10($G$5)-LOG10(G20)))*$A$2,0),0)</f>
        <v>0</v>
      </c>
      <c r="R20" s="96">
        <f>IF((H20&gt;0),ROUND((101+1000*(LOG10($H$5)-LOG10(H20)))*$A$2,0),0)</f>
        <v>0</v>
      </c>
      <c r="S20" s="96">
        <f>IF((I20&gt;0),ROUND((101+1000*(LOG10($I$5)-LOG10(I20)))*$A$2,0),0)</f>
        <v>0</v>
      </c>
      <c r="T20" s="96">
        <f>IF((J20&gt;0),ROUND((101+1000*(LOG10($J$5)-LOG10(J20)))*$A$2,0),0)</f>
        <v>0</v>
      </c>
      <c r="U20" s="96">
        <f>IF((K20&gt;0),ROUND((101+1000*(LOG10($K$5)-LOG10(K20)))*$A$2,0),0)</f>
        <v>0</v>
      </c>
      <c r="V20" s="96">
        <f>IF((L20&gt;0),ROUND((101+1000*(LOG10($L$5)-LOG10(L20)))*$A$2,0),0)</f>
        <v>0</v>
      </c>
      <c r="W20" s="96">
        <f>IF((M20&gt;0),ROUND((101+1000*(LOG10($M$5)-LOG10(M20)))*$A$2,0),0)</f>
        <v>0</v>
      </c>
      <c r="X20" s="123">
        <f>IF((N20&gt;0),ROUND((101+1000*(LOG10($N$5)-LOG10(N20)))*$A$2,0),0)</f>
        <v>0</v>
      </c>
      <c r="Y20" s="127">
        <f>SUM(LARGE(O20:X20,1),LARGE(O20:X20,2),LARGE(O20:X20,3))</f>
        <v>574</v>
      </c>
    </row>
    <row r="21" spans="1:26" x14ac:dyDescent="0.2">
      <c r="A21" s="48">
        <v>15</v>
      </c>
      <c r="B21" s="191" t="s">
        <v>256</v>
      </c>
      <c r="C21" s="40" t="s">
        <v>63</v>
      </c>
      <c r="D21" s="37" t="s">
        <v>163</v>
      </c>
      <c r="E21" s="134"/>
      <c r="F21" s="96">
        <v>16</v>
      </c>
      <c r="G21" s="96"/>
      <c r="H21" s="135"/>
      <c r="I21" s="171"/>
      <c r="J21" s="39"/>
      <c r="K21" s="39"/>
      <c r="L21" s="39"/>
      <c r="M21" s="39"/>
      <c r="N21" s="60"/>
      <c r="O21" s="96">
        <f>IF((E21&gt;0),ROUND((101+1000*(LOG10($E$5)-LOG10(E21)))*$A$2,0),0)</f>
        <v>0</v>
      </c>
      <c r="P21" s="96">
        <f>IF((F21&gt;0),ROUND((101+1000*(LOG10($F$5)-LOG10(F21)))*$A$2,0),0)</f>
        <v>303</v>
      </c>
      <c r="Q21" s="96">
        <f>IF((G21&gt;0),ROUND((101+1000*(LOG10($G$5)-LOG10(G21)))*$A$2,0),0)</f>
        <v>0</v>
      </c>
      <c r="R21" s="96">
        <f>IF((H21&gt;0),ROUND((101+1000*(LOG10($H$5)-LOG10(H21)))*$A$2,0),0)</f>
        <v>0</v>
      </c>
      <c r="S21" s="96">
        <f>IF((I21&gt;0),ROUND((101+1000*(LOG10($I$5)-LOG10(I21)))*$A$2,0),0)</f>
        <v>0</v>
      </c>
      <c r="T21" s="96">
        <f>IF((J21&gt;0),ROUND((101+1000*(LOG10($J$5)-LOG10(J21)))*$A$2,0),0)</f>
        <v>0</v>
      </c>
      <c r="U21" s="96">
        <f>IF((K21&gt;0),ROUND((101+1000*(LOG10($K$5)-LOG10(K21)))*$A$2,0),0)</f>
        <v>0</v>
      </c>
      <c r="V21" s="96">
        <f>IF((L21&gt;0),ROUND((101+1000*(LOG10($L$5)-LOG10(L21)))*$A$2,0),0)</f>
        <v>0</v>
      </c>
      <c r="W21" s="96">
        <f>IF((M21&gt;0),ROUND((101+1000*(LOG10($M$5)-LOG10(M21)))*$A$2,0),0)</f>
        <v>0</v>
      </c>
      <c r="X21" s="123">
        <f>IF((N21&gt;0),ROUND((101+1000*(LOG10($N$5)-LOG10(N21)))*$A$2,0),0)</f>
        <v>0</v>
      </c>
      <c r="Y21" s="127">
        <f>SUM(LARGE(O21:X21,1),LARGE(O21:X21,2),LARGE(O21:X21,3))</f>
        <v>303</v>
      </c>
    </row>
    <row r="22" spans="1:26" x14ac:dyDescent="0.2">
      <c r="A22" s="50"/>
      <c r="B22" s="190"/>
      <c r="C22" s="36"/>
      <c r="D22" s="37"/>
      <c r="E22" s="134"/>
      <c r="F22" s="96"/>
      <c r="G22" s="96"/>
      <c r="H22" s="135"/>
      <c r="I22" s="171"/>
      <c r="J22" s="39"/>
      <c r="K22" s="39"/>
      <c r="L22" s="39"/>
      <c r="M22" s="39"/>
      <c r="N22" s="60"/>
      <c r="O22" s="96">
        <f>IF((E22&gt;0),ROUND((101+1000*(LOG10($E$5)-LOG10(E22)))*$A$2,0),0)</f>
        <v>0</v>
      </c>
      <c r="P22" s="96">
        <f>IF((F22&gt;0),ROUND((101+1000*(LOG10($F$5)-LOG10(F22)))*$A$2,0),0)</f>
        <v>0</v>
      </c>
      <c r="Q22" s="96">
        <f>IF((G22&gt;0),ROUND((101+1000*(LOG10($G$5)-LOG10(G22)))*$A$2,0),0)</f>
        <v>0</v>
      </c>
      <c r="R22" s="96">
        <f>IF((H22&gt;0),ROUND((101+1000*(LOG10($H$5)-LOG10(H22)))*$A$2,0),0)</f>
        <v>0</v>
      </c>
      <c r="S22" s="96">
        <f>IF((I22&gt;0),ROUND((101+1000*(LOG10($I$5)-LOG10(I22)))*$A$2,0),0)</f>
        <v>0</v>
      </c>
      <c r="T22" s="96">
        <f>IF((J22&gt;0),ROUND((101+1000*(LOG10($J$5)-LOG10(J22)))*$A$2,0),0)</f>
        <v>0</v>
      </c>
      <c r="U22" s="96">
        <f>IF((K22&gt;0),ROUND((101+1000*(LOG10($K$5)-LOG10(K22)))*$A$2,0),0)</f>
        <v>0</v>
      </c>
      <c r="V22" s="96">
        <f>IF((L22&gt;0),ROUND((101+1000*(LOG10($L$5)-LOG10(L22)))*$A$2,0),0)</f>
        <v>0</v>
      </c>
      <c r="W22" s="96">
        <f>IF((M22&gt;0),ROUND((101+1000*(LOG10($M$5)-LOG10(M22)))*$A$2,0),0)</f>
        <v>0</v>
      </c>
      <c r="X22" s="123">
        <f>IF((N22&gt;0),ROUND((101+1000*(LOG10($N$5)-LOG10(N22)))*$A$2,0),0)</f>
        <v>0</v>
      </c>
      <c r="Y22" s="127">
        <f>SUM(LARGE(O22:X22,1),LARGE(O22:X22,2),LARGE(O22:X22,3))</f>
        <v>0</v>
      </c>
    </row>
    <row r="23" spans="1:26" ht="13.5" thickBot="1" x14ac:dyDescent="0.25">
      <c r="A23" s="51"/>
      <c r="B23" s="192"/>
      <c r="C23" s="52"/>
      <c r="D23" s="53"/>
      <c r="E23" s="136"/>
      <c r="F23" s="119"/>
      <c r="G23" s="119"/>
      <c r="H23" s="137"/>
      <c r="I23" s="172"/>
      <c r="J23" s="55"/>
      <c r="K23" s="55"/>
      <c r="L23" s="55"/>
      <c r="M23" s="55"/>
      <c r="N23" s="61"/>
      <c r="O23" s="119">
        <f>IF((E23&gt;0),ROUND((101+1000*(LOG10($E$5)-LOG10(E23)))*$A$2,0),0)</f>
        <v>0</v>
      </c>
      <c r="P23" s="119">
        <f>IF((F23&gt;0),ROUND((101+1000*(LOG10($F$5)-LOG10(F23)))*$A$2,0),0)</f>
        <v>0</v>
      </c>
      <c r="Q23" s="119">
        <f>IF((G23&gt;0),ROUND((101+1000*(LOG10($G$5)-LOG10(G23)))*$A$2,0),0)</f>
        <v>0</v>
      </c>
      <c r="R23" s="119">
        <f>IF((H23&gt;0),ROUND((101+1000*(LOG10($H$5)-LOG10(H23)))*$A$2,0),0)</f>
        <v>0</v>
      </c>
      <c r="S23" s="119">
        <f>IF((I23&gt;0),ROUND((101+1000*(LOG10($I$5)-LOG10(I23)))*$A$2,0),0)</f>
        <v>0</v>
      </c>
      <c r="T23" s="119">
        <f>IF((J23&gt;0),ROUND((101+1000*(LOG10($J$5)-LOG10(J23)))*$A$2,0),0)</f>
        <v>0</v>
      </c>
      <c r="U23" s="119">
        <f>IF((K23&gt;0),ROUND((101+1000*(LOG10($K$5)-LOG10(K23)))*$A$2,0),0)</f>
        <v>0</v>
      </c>
      <c r="V23" s="119">
        <f>IF((L23&gt;0),ROUND((101+1000*(LOG10($L$5)-LOG10(L23)))*$A$2,0),0)</f>
        <v>0</v>
      </c>
      <c r="W23" s="119">
        <f>IF((M23&gt;0),ROUND((101+1000*(LOG10($M$5)-LOG10(M23)))*$A$2,0),0)</f>
        <v>0</v>
      </c>
      <c r="X23" s="124">
        <f>IF((N23&gt;0),ROUND((101+1000*(LOG10($N$5)-LOG10(N23)))*$A$2,0),0)</f>
        <v>0</v>
      </c>
      <c r="Y23" s="128">
        <f>SUM(LARGE(O23:X23,1),LARGE(O23:X23,2),LARGE(O23:X23,3))</f>
        <v>0</v>
      </c>
    </row>
    <row r="24" spans="1:26" hidden="1" x14ac:dyDescent="0.2">
      <c r="A24" s="48">
        <v>19</v>
      </c>
      <c r="B24" s="163"/>
      <c r="C24" s="40"/>
      <c r="D24" s="178"/>
      <c r="E24" s="176"/>
      <c r="F24" s="101"/>
      <c r="G24" s="101"/>
      <c r="H24" s="177"/>
      <c r="I24" s="35"/>
      <c r="J24" s="34"/>
      <c r="K24" s="34"/>
      <c r="L24" s="34"/>
      <c r="M24" s="34"/>
      <c r="N24" s="100"/>
      <c r="O24" s="101">
        <f>IF((E24&gt;0),ROUND((101+1000*(LOG10($E$5)-LOG10(E24)))*$A$2,0),0)</f>
        <v>0</v>
      </c>
      <c r="P24" s="101">
        <f>IF((F24&gt;0),ROUND((101+1000*(LOG10($F$5)-LOG10(F24)))*$A$2,0),0)</f>
        <v>0</v>
      </c>
      <c r="Q24" s="101">
        <f>IF((G24&gt;0),ROUND((101+1000*(LOG10($G$5)-LOG10(G24)))*$A$2,0),0)</f>
        <v>0</v>
      </c>
      <c r="R24" s="101">
        <f>IF((H24&gt;0),ROUND((101+1000*(LOG10($H$5)-LOG10(H24)))*$A$2,0),0)</f>
        <v>0</v>
      </c>
      <c r="S24" s="101">
        <f>IF((I24&gt;0),ROUND((101+1000*(LOG10($I$5)-LOG10(I24)))*$A$2,0),0)</f>
        <v>0</v>
      </c>
      <c r="T24" s="101">
        <f>IF((J24&gt;0),ROUND((101+1000*(LOG10($J$5)-LOG10(J24)))*$A$2,0),0)</f>
        <v>0</v>
      </c>
      <c r="U24" s="101">
        <f>IF((K24&gt;0),ROUND((101+1000*(LOG10($K$5)-LOG10(K24)))*$A$2,0),0)</f>
        <v>0</v>
      </c>
      <c r="V24" s="101">
        <f>IF((L24&gt;0),ROUND((101+1000*(LOG10($L$5)-LOG10(L24)))*$A$2,0),0)</f>
        <v>0</v>
      </c>
      <c r="W24" s="101">
        <f>IF((M24&gt;0),ROUND((101+1000*(LOG10($M$5)-LOG10(M24)))*$A$2,0),0)</f>
        <v>0</v>
      </c>
      <c r="X24" s="122">
        <f>IF((N24&gt;0),ROUND((101+1000*(LOG10($N$5)-LOG10(N24)))*$A$2,0),0)</f>
        <v>0</v>
      </c>
      <c r="Y24" s="127">
        <f>SUM(LARGE(O24:X24,1),LARGE(O24:X24,2),LARGE(O24:X24,3))</f>
        <v>0</v>
      </c>
    </row>
    <row r="25" spans="1:26" hidden="1" x14ac:dyDescent="0.2">
      <c r="A25" s="50">
        <v>20</v>
      </c>
      <c r="B25" s="162"/>
      <c r="C25" s="41"/>
      <c r="D25" s="42"/>
      <c r="E25" s="134"/>
      <c r="F25" s="96"/>
      <c r="G25" s="96"/>
      <c r="H25" s="135"/>
      <c r="I25" s="171"/>
      <c r="J25" s="39"/>
      <c r="K25" s="39"/>
      <c r="L25" s="39"/>
      <c r="M25" s="39"/>
      <c r="N25" s="60"/>
      <c r="O25" s="96">
        <f>IF((E25&gt;0),ROUND((101+1000*(LOG10($E$5)-LOG10(E25)))*$A$2,0),0)</f>
        <v>0</v>
      </c>
      <c r="P25" s="96">
        <f>IF((F25&gt;0),ROUND((101+1000*(LOG10($F$5)-LOG10(F25)))*$A$2,0),0)</f>
        <v>0</v>
      </c>
      <c r="Q25" s="96">
        <f>IF((G25&gt;0),ROUND((101+1000*(LOG10($G$5)-LOG10(G25)))*$A$2,0),0)</f>
        <v>0</v>
      </c>
      <c r="R25" s="96">
        <f>IF((H25&gt;0),ROUND((101+1000*(LOG10($H$5)-LOG10(H25)))*$A$2,0),0)</f>
        <v>0</v>
      </c>
      <c r="S25" s="96">
        <f>IF((I25&gt;0),ROUND((101+1000*(LOG10($I$5)-LOG10(I25)))*$A$2,0),0)</f>
        <v>0</v>
      </c>
      <c r="T25" s="96">
        <f>IF((J25&gt;0),ROUND((101+1000*(LOG10($J$5)-LOG10(J25)))*$A$2,0),0)</f>
        <v>0</v>
      </c>
      <c r="U25" s="96">
        <f>IF((K25&gt;0),ROUND((101+1000*(LOG10($K$5)-LOG10(K25)))*$A$2,0),0)</f>
        <v>0</v>
      </c>
      <c r="V25" s="96">
        <f>IF((L25&gt;0),ROUND((101+1000*(LOG10($L$5)-LOG10(L25)))*$A$2,0),0)</f>
        <v>0</v>
      </c>
      <c r="W25" s="96">
        <f>IF((M25&gt;0),ROUND((101+1000*(LOG10($M$5)-LOG10(M25)))*$A$2,0),0)</f>
        <v>0</v>
      </c>
      <c r="X25" s="123">
        <f>IF((N25&gt;0),ROUND((101+1000*(LOG10($N$5)-LOG10(N25)))*$A$2,0),0)</f>
        <v>0</v>
      </c>
      <c r="Y25" s="127">
        <f>SUM(LARGE(O25:X25,1),LARGE(O25:X25,2),LARGE(O25:X25,3))</f>
        <v>0</v>
      </c>
    </row>
    <row r="26" spans="1:26" hidden="1" x14ac:dyDescent="0.2">
      <c r="A26" s="48">
        <v>21</v>
      </c>
      <c r="B26" s="163"/>
      <c r="C26" s="33"/>
      <c r="D26" s="42"/>
      <c r="E26" s="134"/>
      <c r="F26" s="96"/>
      <c r="G26" s="96"/>
      <c r="H26" s="135"/>
      <c r="I26" s="171"/>
      <c r="J26" s="39"/>
      <c r="K26" s="39"/>
      <c r="L26" s="39"/>
      <c r="M26" s="39"/>
      <c r="N26" s="60"/>
      <c r="O26" s="96">
        <f>IF((E26&gt;0),ROUND((101+1000*(LOG10($E$5)-LOG10(E26)))*$A$2,0),0)</f>
        <v>0</v>
      </c>
      <c r="P26" s="96">
        <f>IF((F26&gt;0),ROUND((101+1000*(LOG10($F$5)-LOG10(F26)))*$A$2,0),0)</f>
        <v>0</v>
      </c>
      <c r="Q26" s="96">
        <f>IF((G26&gt;0),ROUND((101+1000*(LOG10($G$5)-LOG10(G26)))*$A$2,0),0)</f>
        <v>0</v>
      </c>
      <c r="R26" s="96">
        <f>IF((H26&gt;0),ROUND((101+1000*(LOG10($H$5)-LOG10(H26)))*$A$2,0),0)</f>
        <v>0</v>
      </c>
      <c r="S26" s="96">
        <f>IF((I26&gt;0),ROUND((101+1000*(LOG10($I$5)-LOG10(I26)))*$A$2,0),0)</f>
        <v>0</v>
      </c>
      <c r="T26" s="96">
        <f>IF((J26&gt;0),ROUND((101+1000*(LOG10($J$5)-LOG10(J26)))*$A$2,0),0)</f>
        <v>0</v>
      </c>
      <c r="U26" s="96">
        <f>IF((K26&gt;0),ROUND((101+1000*(LOG10($K$5)-LOG10(K26)))*$A$2,0),0)</f>
        <v>0</v>
      </c>
      <c r="V26" s="96">
        <f>IF((L26&gt;0),ROUND((101+1000*(LOG10($L$5)-LOG10(L26)))*$A$2,0),0)</f>
        <v>0</v>
      </c>
      <c r="W26" s="96">
        <f>IF((M26&gt;0),ROUND((101+1000*(LOG10($M$5)-LOG10(M26)))*$A$2,0),0)</f>
        <v>0</v>
      </c>
      <c r="X26" s="123">
        <f>IF((N26&gt;0),ROUND((101+1000*(LOG10($N$5)-LOG10(N26)))*$A$2,0),0)</f>
        <v>0</v>
      </c>
      <c r="Y26" s="127">
        <f>SUM(LARGE(O26:X26,1),LARGE(O26:X26,2),LARGE(O26:X26,3))</f>
        <v>0</v>
      </c>
    </row>
    <row r="27" spans="1:26" hidden="1" x14ac:dyDescent="0.2">
      <c r="A27" s="50">
        <v>22</v>
      </c>
      <c r="B27" s="162"/>
      <c r="C27" s="36"/>
      <c r="D27" s="37"/>
      <c r="E27" s="134"/>
      <c r="F27" s="96"/>
      <c r="G27" s="96"/>
      <c r="H27" s="135"/>
      <c r="I27" s="171"/>
      <c r="J27" s="39"/>
      <c r="K27" s="39"/>
      <c r="L27" s="39"/>
      <c r="M27" s="39"/>
      <c r="N27" s="60"/>
      <c r="O27" s="96">
        <f>IF((E27&gt;0),ROUND((101+1000*(LOG10($E$5)-LOG10(E27)))*$A$2,0),0)</f>
        <v>0</v>
      </c>
      <c r="P27" s="96">
        <f>IF((F27&gt;0),ROUND((101+1000*(LOG10($F$5)-LOG10(F27)))*$A$2,0),0)</f>
        <v>0</v>
      </c>
      <c r="Q27" s="96">
        <f>IF((G27&gt;0),ROUND((101+1000*(LOG10($G$5)-LOG10(G27)))*$A$2,0),0)</f>
        <v>0</v>
      </c>
      <c r="R27" s="96">
        <f>IF((H27&gt;0),ROUND((101+1000*(LOG10($H$5)-LOG10(H27)))*$A$2,0),0)</f>
        <v>0</v>
      </c>
      <c r="S27" s="96">
        <f>IF((I27&gt;0),ROUND((101+1000*(LOG10($I$5)-LOG10(I27)))*$A$2,0),0)</f>
        <v>0</v>
      </c>
      <c r="T27" s="96">
        <f>IF((J27&gt;0),ROUND((101+1000*(LOG10($J$5)-LOG10(J27)))*$A$2,0),0)</f>
        <v>0</v>
      </c>
      <c r="U27" s="96">
        <f>IF((K27&gt;0),ROUND((101+1000*(LOG10($K$5)-LOG10(K27)))*$A$2,0),0)</f>
        <v>0</v>
      </c>
      <c r="V27" s="96">
        <f>IF((L27&gt;0),ROUND((101+1000*(LOG10($L$5)-LOG10(L27)))*$A$2,0),0)</f>
        <v>0</v>
      </c>
      <c r="W27" s="96">
        <f>IF((M27&gt;0),ROUND((101+1000*(LOG10($M$5)-LOG10(M27)))*$A$2,0),0)</f>
        <v>0</v>
      </c>
      <c r="X27" s="123">
        <f>IF((N27&gt;0),ROUND((101+1000*(LOG10($N$5)-LOG10(N27)))*$A$2,0),0)</f>
        <v>0</v>
      </c>
      <c r="Y27" s="127">
        <f>SUM(LARGE(O27:X27,1),LARGE(O27:X27,2),LARGE(O27:X27,3))</f>
        <v>0</v>
      </c>
    </row>
    <row r="28" spans="1:26" hidden="1" x14ac:dyDescent="0.2">
      <c r="A28" s="48">
        <v>23</v>
      </c>
      <c r="B28" s="163"/>
      <c r="C28" s="40"/>
      <c r="D28" s="37"/>
      <c r="E28" s="134"/>
      <c r="F28" s="96"/>
      <c r="G28" s="96"/>
      <c r="H28" s="135"/>
      <c r="I28" s="171"/>
      <c r="J28" s="39"/>
      <c r="K28" s="39"/>
      <c r="L28" s="39"/>
      <c r="M28" s="39"/>
      <c r="N28" s="60"/>
      <c r="O28" s="96">
        <f>IF((E28&gt;0),ROUND((101+1000*(LOG10($E$5)-LOG10(E28)))*$A$2,0),0)</f>
        <v>0</v>
      </c>
      <c r="P28" s="96">
        <f>IF((F28&gt;0),ROUND((101+1000*(LOG10($F$5)-LOG10(F28)))*$A$2,0),0)</f>
        <v>0</v>
      </c>
      <c r="Q28" s="96">
        <f>IF((G28&gt;0),ROUND((101+1000*(LOG10($G$5)-LOG10(G28)))*$A$2,0),0)</f>
        <v>0</v>
      </c>
      <c r="R28" s="96">
        <f>IF((H28&gt;0),ROUND((101+1000*(LOG10($H$5)-LOG10(H28)))*$A$2,0),0)</f>
        <v>0</v>
      </c>
      <c r="S28" s="96">
        <f>IF((I28&gt;0),ROUND((101+1000*(LOG10($I$5)-LOG10(I28)))*$A$2,0),0)</f>
        <v>0</v>
      </c>
      <c r="T28" s="96">
        <f>IF((J28&gt;0),ROUND((101+1000*(LOG10($J$5)-LOG10(J28)))*$A$2,0),0)</f>
        <v>0</v>
      </c>
      <c r="U28" s="96">
        <f>IF((K28&gt;0),ROUND((101+1000*(LOG10($K$5)-LOG10(K28)))*$A$2,0),0)</f>
        <v>0</v>
      </c>
      <c r="V28" s="96">
        <f>IF((L28&gt;0),ROUND((101+1000*(LOG10($L$5)-LOG10(L28)))*$A$2,0),0)</f>
        <v>0</v>
      </c>
      <c r="W28" s="96">
        <f>IF((M28&gt;0),ROUND((101+1000*(LOG10($M$5)-LOG10(M28)))*$A$2,0),0)</f>
        <v>0</v>
      </c>
      <c r="X28" s="123">
        <f>IF((N28&gt;0),ROUND((101+1000*(LOG10($N$5)-LOG10(N28)))*$A$2,0),0)</f>
        <v>0</v>
      </c>
      <c r="Y28" s="127">
        <f>SUM(LARGE(O28:X28,1),LARGE(O28:X28,2),LARGE(O28:X28,3))</f>
        <v>0</v>
      </c>
    </row>
    <row r="29" spans="1:26" ht="13.5" hidden="1" thickBot="1" x14ac:dyDescent="0.25">
      <c r="A29" s="51">
        <v>23</v>
      </c>
      <c r="B29" s="165"/>
      <c r="C29" s="71"/>
      <c r="D29" s="53"/>
      <c r="E29" s="136"/>
      <c r="F29" s="119"/>
      <c r="G29" s="119"/>
      <c r="H29" s="137"/>
      <c r="I29" s="172"/>
      <c r="J29" s="55"/>
      <c r="K29" s="55"/>
      <c r="L29" s="55"/>
      <c r="M29" s="55"/>
      <c r="N29" s="61"/>
      <c r="O29" s="119">
        <f>IF((E29&gt;0),ROUND((101+1000*(LOG10($E$5)-LOG10(E29)))*$A$2,0),0)</f>
        <v>0</v>
      </c>
      <c r="P29" s="119">
        <f>IF((F29&gt;0),ROUND((101+1000*(LOG10($F$5)-LOG10(F29)))*$A$2,0),0)</f>
        <v>0</v>
      </c>
      <c r="Q29" s="119">
        <f>IF((G29&gt;0),ROUND((101+1000*(LOG10($G$5)-LOG10(G29)))*$A$2,0),0)</f>
        <v>0</v>
      </c>
      <c r="R29" s="119">
        <f>IF((H29&gt;0),ROUND((101+1000*(LOG10($H$5)-LOG10(H29)))*$A$2,0),0)</f>
        <v>0</v>
      </c>
      <c r="S29" s="119">
        <f>IF((I29&gt;0),ROUND((101+1000*(LOG10($I$5)-LOG10(I29)))*$A$2,0),0)</f>
        <v>0</v>
      </c>
      <c r="T29" s="119">
        <f>IF((J29&gt;0),ROUND((101+1000*(LOG10($J$5)-LOG10(J29)))*$A$2,0),0)</f>
        <v>0</v>
      </c>
      <c r="U29" s="119">
        <f>IF((K29&gt;0),ROUND((101+1000*(LOG10($K$5)-LOG10(K29)))*$A$2,0),0)</f>
        <v>0</v>
      </c>
      <c r="V29" s="119">
        <f>IF((L29&gt;0),ROUND((101+1000*(LOG10($L$5)-LOG10(L29)))*$A$2,0),0)</f>
        <v>0</v>
      </c>
      <c r="W29" s="119">
        <f>IF((M29&gt;0),ROUND((101+1000*(LOG10($M$5)-LOG10(M29)))*$A$2,0),0)</f>
        <v>0</v>
      </c>
      <c r="X29" s="124">
        <f>IF((N29&gt;0),ROUND((101+1000*(LOG10($N$5)-LOG10(N29)))*$A$2,0),0)</f>
        <v>0</v>
      </c>
      <c r="Y29" s="128">
        <f>SUM(LARGE(O29:X29,1),LARGE(O29:X29,2),LARGE(O29:X29,3))</f>
        <v>0</v>
      </c>
    </row>
    <row r="30" spans="1:26" s="8" customFormat="1" x14ac:dyDescent="0.2">
      <c r="A30" s="72"/>
      <c r="B30" s="72"/>
      <c r="C30" s="73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5"/>
      <c r="Z30"/>
    </row>
    <row r="31" spans="1:26" x14ac:dyDescent="0.2">
      <c r="A31" s="72"/>
      <c r="B31" s="72"/>
      <c r="C31" s="94"/>
      <c r="D31" s="9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5"/>
    </row>
    <row r="32" spans="1:26" x14ac:dyDescent="0.2">
      <c r="A32" s="72"/>
      <c r="B32" s="72"/>
      <c r="C32" s="94"/>
      <c r="D32" s="9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5"/>
    </row>
    <row r="33" spans="1:25" x14ac:dyDescent="0.2">
      <c r="A33" s="72"/>
      <c r="B33" s="72"/>
      <c r="C33" s="94"/>
      <c r="D33" s="9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5"/>
    </row>
    <row r="56" spans="1:2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0"/>
      <c r="U56" s="70"/>
      <c r="V56" s="70"/>
      <c r="W56" s="70"/>
      <c r="X56" s="70"/>
      <c r="Y56" s="7"/>
      <c r="Z56" s="7"/>
    </row>
    <row r="57" spans="1:2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</sheetData>
  <sheetProtection insertRows="0" deleteRows="0" sort="0" autoFilter="0"/>
  <sortState ref="B7:Y56">
    <sortCondition descending="1" ref="Y7"/>
  </sortState>
  <mergeCells count="1">
    <mergeCell ref="A4:D4"/>
  </mergeCell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49"/>
  <sheetViews>
    <sheetView workbookViewId="0">
      <selection activeCell="D2" sqref="D2"/>
    </sheetView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6.28515625" bestFit="1" customWidth="1"/>
  </cols>
  <sheetData>
    <row r="1" spans="1:13" ht="15.75" x14ac:dyDescent="0.25">
      <c r="A1" s="13"/>
      <c r="B1" s="16" t="s">
        <v>117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2.75" customHeight="1" x14ac:dyDescent="0.2">
      <c r="A2" s="154">
        <v>1</v>
      </c>
      <c r="B2" t="s">
        <v>259</v>
      </c>
      <c r="C2" t="s">
        <v>59</v>
      </c>
      <c r="D2" t="s">
        <v>60</v>
      </c>
      <c r="E2" t="s">
        <v>61</v>
      </c>
      <c r="F2">
        <v>1961</v>
      </c>
      <c r="G2">
        <v>1</v>
      </c>
      <c r="H2">
        <v>2</v>
      </c>
      <c r="I2" t="s">
        <v>260</v>
      </c>
      <c r="J2" t="s">
        <v>513</v>
      </c>
    </row>
    <row r="3" spans="1:13" ht="12.75" customHeight="1" x14ac:dyDescent="0.2">
      <c r="A3" s="154">
        <v>2</v>
      </c>
      <c r="B3" t="s">
        <v>261</v>
      </c>
      <c r="C3" t="s">
        <v>49</v>
      </c>
      <c r="D3" t="s">
        <v>91</v>
      </c>
      <c r="E3" t="s">
        <v>92</v>
      </c>
      <c r="F3">
        <v>1947</v>
      </c>
      <c r="G3">
        <v>3</v>
      </c>
      <c r="H3">
        <v>1</v>
      </c>
      <c r="I3" t="s">
        <v>321</v>
      </c>
      <c r="J3" t="s">
        <v>514</v>
      </c>
    </row>
    <row r="4" spans="1:13" ht="12.75" customHeight="1" x14ac:dyDescent="0.2">
      <c r="A4" s="154">
        <v>3</v>
      </c>
      <c r="B4" t="s">
        <v>263</v>
      </c>
      <c r="C4" t="s">
        <v>50</v>
      </c>
      <c r="D4" t="s">
        <v>74</v>
      </c>
      <c r="E4" t="s">
        <v>18</v>
      </c>
      <c r="F4">
        <v>1944</v>
      </c>
      <c r="G4">
        <v>2</v>
      </c>
      <c r="H4">
        <v>4</v>
      </c>
      <c r="I4" t="s">
        <v>262</v>
      </c>
      <c r="J4" t="s">
        <v>515</v>
      </c>
    </row>
    <row r="5" spans="1:13" ht="12.75" customHeight="1" x14ac:dyDescent="0.2">
      <c r="A5" s="154">
        <v>4</v>
      </c>
      <c r="B5" t="s">
        <v>265</v>
      </c>
      <c r="C5" t="s">
        <v>56</v>
      </c>
      <c r="D5" t="s">
        <v>62</v>
      </c>
      <c r="E5" t="s">
        <v>19</v>
      </c>
      <c r="F5">
        <v>1963</v>
      </c>
      <c r="G5">
        <v>4</v>
      </c>
      <c r="H5">
        <v>3</v>
      </c>
      <c r="I5" t="s">
        <v>280</v>
      </c>
      <c r="J5" t="s">
        <v>516</v>
      </c>
    </row>
    <row r="6" spans="1:13" ht="12.75" customHeight="1" x14ac:dyDescent="0.2">
      <c r="A6" s="154">
        <v>5</v>
      </c>
      <c r="B6" t="s">
        <v>272</v>
      </c>
      <c r="C6" t="s">
        <v>29</v>
      </c>
      <c r="D6" t="s">
        <v>72</v>
      </c>
      <c r="E6" t="s">
        <v>136</v>
      </c>
      <c r="F6">
        <v>1960</v>
      </c>
      <c r="G6">
        <v>5</v>
      </c>
      <c r="H6">
        <v>5</v>
      </c>
      <c r="I6" t="s">
        <v>269</v>
      </c>
      <c r="J6" t="s">
        <v>517</v>
      </c>
    </row>
    <row r="7" spans="1:13" ht="12.75" customHeight="1" x14ac:dyDescent="0.2">
      <c r="A7" s="154">
        <v>6</v>
      </c>
      <c r="B7" t="s">
        <v>274</v>
      </c>
      <c r="C7" t="s">
        <v>114</v>
      </c>
      <c r="D7" t="s">
        <v>115</v>
      </c>
      <c r="E7" t="s">
        <v>116</v>
      </c>
      <c r="F7">
        <v>1949</v>
      </c>
      <c r="G7">
        <v>6</v>
      </c>
      <c r="H7">
        <v>7</v>
      </c>
      <c r="I7" t="s">
        <v>264</v>
      </c>
      <c r="J7" t="s">
        <v>518</v>
      </c>
    </row>
    <row r="8" spans="1:13" ht="12.75" customHeight="1" x14ac:dyDescent="0.2">
      <c r="A8" s="154">
        <v>7</v>
      </c>
      <c r="B8" t="s">
        <v>276</v>
      </c>
      <c r="C8" t="s">
        <v>32</v>
      </c>
      <c r="D8" t="s">
        <v>63</v>
      </c>
      <c r="E8" t="s">
        <v>64</v>
      </c>
      <c r="F8">
        <v>1934</v>
      </c>
      <c r="G8" t="s">
        <v>37</v>
      </c>
      <c r="H8">
        <v>6</v>
      </c>
      <c r="I8" t="s">
        <v>360</v>
      </c>
      <c r="J8" t="s">
        <v>359</v>
      </c>
    </row>
    <row r="9" spans="1:13" ht="12.75" customHeight="1" x14ac:dyDescent="0.2">
      <c r="A9" s="154"/>
      <c r="L9" s="152"/>
      <c r="M9" s="152"/>
    </row>
    <row r="10" spans="1:13" ht="12.75" customHeight="1" x14ac:dyDescent="0.2">
      <c r="A10" s="154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3" ht="12.75" customHeight="1" x14ac:dyDescent="0.2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6"/>
      <c r="M11" s="156"/>
    </row>
    <row r="12" spans="1:13" ht="12.7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6"/>
      <c r="M12" s="156"/>
    </row>
    <row r="13" spans="1:13" ht="12.75" customHeight="1" x14ac:dyDescent="0.2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6"/>
      <c r="M13" s="156"/>
    </row>
    <row r="14" spans="1:13" ht="12.75" customHeight="1" x14ac:dyDescent="0.2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6"/>
      <c r="M14" s="156"/>
    </row>
    <row r="15" spans="1:13" ht="12.75" customHeight="1" x14ac:dyDescent="0.2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6"/>
      <c r="M15" s="156"/>
    </row>
    <row r="16" spans="1:13" ht="12.75" customHeight="1" x14ac:dyDescent="0.2">
      <c r="A16" s="152"/>
      <c r="B16" s="157"/>
      <c r="C16" s="157"/>
      <c r="D16" s="157"/>
      <c r="E16" s="154"/>
      <c r="F16" s="157"/>
      <c r="G16" s="157"/>
      <c r="H16" s="157"/>
      <c r="I16" s="157"/>
      <c r="J16" s="157"/>
      <c r="K16" s="157"/>
      <c r="L16" s="157"/>
      <c r="M16" s="157"/>
    </row>
    <row r="17" spans="1:13" ht="12.75" customHeight="1" x14ac:dyDescent="0.2">
      <c r="A17" s="152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</row>
    <row r="18" spans="1:13" ht="12.75" customHeight="1" x14ac:dyDescent="0.2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6"/>
      <c r="M18" s="156"/>
    </row>
    <row r="19" spans="1:13" ht="12.75" customHeight="1" x14ac:dyDescent="0.2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6"/>
      <c r="M19" s="156"/>
    </row>
    <row r="20" spans="1:13" ht="12.75" customHeight="1" x14ac:dyDescent="0.2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6"/>
      <c r="M20" s="156"/>
    </row>
    <row r="21" spans="1:13" ht="12.75" customHeight="1" x14ac:dyDescent="0.2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6"/>
      <c r="M21" s="156"/>
    </row>
    <row r="22" spans="1:13" ht="12.75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6"/>
      <c r="M22" s="156"/>
    </row>
    <row r="23" spans="1:13" ht="12.75" customHeight="1" x14ac:dyDescent="0.2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6"/>
      <c r="M23" s="156"/>
    </row>
    <row r="24" spans="1:13" ht="12.75" customHeight="1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6"/>
      <c r="M24" s="156"/>
    </row>
    <row r="25" spans="1:13" ht="12.75" customHeight="1" x14ac:dyDescent="0.2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6"/>
      <c r="M25" s="156"/>
    </row>
    <row r="26" spans="1:13" ht="12.75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6"/>
      <c r="M26" s="156"/>
    </row>
    <row r="27" spans="1:13" ht="12.75" customHeigh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6"/>
      <c r="M27" s="156"/>
    </row>
    <row r="28" spans="1:13" ht="12.75" customHeight="1" x14ac:dyDescent="0.2">
      <c r="A28" s="152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</row>
    <row r="29" spans="1:13" ht="12.75" customHeight="1" x14ac:dyDescent="0.2">
      <c r="A29" s="152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3" ht="12.75" customHeight="1" x14ac:dyDescent="0.2">
      <c r="A30" s="152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1" spans="1:13" ht="12.75" customHeight="1" x14ac:dyDescent="0.2">
      <c r="A31" s="152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</row>
    <row r="32" spans="1:13" ht="12.75" customHeight="1" x14ac:dyDescent="0.2">
      <c r="A32" s="152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</row>
    <row r="33" spans="1:13" ht="12.75" customHeight="1" x14ac:dyDescent="0.2">
      <c r="A33" s="152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</row>
    <row r="34" spans="1:13" ht="12.75" customHeight="1" x14ac:dyDescent="0.2">
      <c r="A34" s="152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</row>
    <row r="35" spans="1:13" ht="12.75" customHeight="1" x14ac:dyDescent="0.2">
      <c r="A35" s="152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</row>
    <row r="36" spans="1:13" ht="12.75" customHeight="1" x14ac:dyDescent="0.2">
      <c r="A36" s="152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  <row r="37" spans="1:13" ht="12.75" customHeight="1" x14ac:dyDescent="0.2">
      <c r="A37" s="152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3" ht="12.75" customHeight="1" x14ac:dyDescent="0.2">
      <c r="A38" s="152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</row>
    <row r="39" spans="1:13" ht="12.75" customHeight="1" x14ac:dyDescent="0.2">
      <c r="A39" s="12"/>
    </row>
    <row r="40" spans="1:13" ht="12.75" customHeight="1" x14ac:dyDescent="0.2">
      <c r="A40" s="12"/>
    </row>
    <row r="41" spans="1:13" ht="12.75" customHeight="1" x14ac:dyDescent="0.2">
      <c r="A41" s="12"/>
    </row>
    <row r="42" spans="1:13" ht="12.75" customHeight="1" x14ac:dyDescent="0.2">
      <c r="A42" s="12"/>
    </row>
    <row r="43" spans="1:13" ht="12.75" customHeight="1" x14ac:dyDescent="0.2">
      <c r="A43" s="12"/>
    </row>
    <row r="44" spans="1:13" ht="12.75" customHeight="1" x14ac:dyDescent="0.2">
      <c r="A44" s="12"/>
    </row>
    <row r="45" spans="1:13" ht="12.75" customHeight="1" x14ac:dyDescent="0.2">
      <c r="A45" s="12"/>
    </row>
    <row r="46" spans="1:13" ht="12.75" customHeight="1" x14ac:dyDescent="0.2">
      <c r="A46" s="12"/>
    </row>
    <row r="47" spans="1:13" ht="12.75" customHeight="1" x14ac:dyDescent="0.2">
      <c r="A47" s="12"/>
    </row>
    <row r="48" spans="1:13" ht="12.75" customHeight="1" x14ac:dyDescent="0.2">
      <c r="A48" s="12"/>
    </row>
    <row r="49" spans="1:1" ht="12.75" customHeight="1" x14ac:dyDescent="0.2">
      <c r="A49" s="12"/>
    </row>
  </sheetData>
  <mergeCells count="1">
    <mergeCell ref="B17:M17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Q54"/>
  <sheetViews>
    <sheetView workbookViewId="0"/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6.28515625" bestFit="1" customWidth="1"/>
  </cols>
  <sheetData>
    <row r="1" spans="1:17" ht="15.75" x14ac:dyDescent="0.25">
      <c r="A1" s="10"/>
      <c r="B1" s="158" t="s">
        <v>97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7" ht="12.75" customHeight="1" x14ac:dyDescent="0.2">
      <c r="A2" s="12" t="s">
        <v>508</v>
      </c>
      <c r="B2" t="s">
        <v>259</v>
      </c>
      <c r="C2" t="s">
        <v>519</v>
      </c>
      <c r="D2" t="s">
        <v>390</v>
      </c>
      <c r="E2" t="s">
        <v>530</v>
      </c>
      <c r="F2">
        <v>1977</v>
      </c>
      <c r="G2" t="s">
        <v>40</v>
      </c>
      <c r="H2">
        <v>1</v>
      </c>
      <c r="I2" t="s">
        <v>21</v>
      </c>
      <c r="J2">
        <v>1</v>
      </c>
      <c r="K2">
        <v>1</v>
      </c>
      <c r="L2">
        <v>1</v>
      </c>
      <c r="M2">
        <v>1</v>
      </c>
      <c r="N2">
        <v>1</v>
      </c>
      <c r="O2">
        <v>2</v>
      </c>
      <c r="P2" t="s">
        <v>376</v>
      </c>
      <c r="Q2" t="s">
        <v>281</v>
      </c>
    </row>
    <row r="3" spans="1:17" ht="12.75" customHeight="1" x14ac:dyDescent="0.2">
      <c r="A3" s="12">
        <v>1</v>
      </c>
      <c r="B3" t="s">
        <v>261</v>
      </c>
      <c r="C3" t="s">
        <v>52</v>
      </c>
      <c r="D3" t="s">
        <v>85</v>
      </c>
      <c r="E3" t="s">
        <v>86</v>
      </c>
      <c r="F3">
        <v>1986</v>
      </c>
      <c r="G3" t="s">
        <v>43</v>
      </c>
      <c r="H3">
        <v>2</v>
      </c>
      <c r="I3">
        <v>1</v>
      </c>
      <c r="J3">
        <v>2</v>
      </c>
      <c r="K3">
        <v>2</v>
      </c>
      <c r="L3" t="s">
        <v>22</v>
      </c>
      <c r="M3">
        <v>3</v>
      </c>
      <c r="N3">
        <v>3</v>
      </c>
      <c r="O3">
        <v>1</v>
      </c>
      <c r="P3" t="s">
        <v>360</v>
      </c>
      <c r="Q3" t="s">
        <v>283</v>
      </c>
    </row>
    <row r="4" spans="1:17" ht="12.75" customHeight="1" x14ac:dyDescent="0.2">
      <c r="A4" s="12">
        <v>2</v>
      </c>
      <c r="B4" t="s">
        <v>263</v>
      </c>
      <c r="C4" t="s">
        <v>338</v>
      </c>
      <c r="D4" t="s">
        <v>339</v>
      </c>
      <c r="E4" t="s">
        <v>132</v>
      </c>
      <c r="F4">
        <v>1983</v>
      </c>
      <c r="G4" t="s">
        <v>106</v>
      </c>
      <c r="H4">
        <v>3</v>
      </c>
      <c r="I4">
        <v>4</v>
      </c>
      <c r="J4" t="s">
        <v>22</v>
      </c>
      <c r="K4">
        <v>3</v>
      </c>
      <c r="L4">
        <v>2</v>
      </c>
      <c r="M4">
        <v>4</v>
      </c>
      <c r="N4">
        <v>2</v>
      </c>
      <c r="O4">
        <v>3</v>
      </c>
      <c r="P4" t="s">
        <v>266</v>
      </c>
      <c r="Q4" t="s">
        <v>284</v>
      </c>
    </row>
    <row r="5" spans="1:17" ht="12.75" customHeight="1" x14ac:dyDescent="0.2">
      <c r="A5" s="12">
        <v>3</v>
      </c>
      <c r="B5" t="s">
        <v>265</v>
      </c>
      <c r="C5" t="s">
        <v>38</v>
      </c>
      <c r="D5" t="s">
        <v>75</v>
      </c>
      <c r="E5" t="s">
        <v>8</v>
      </c>
      <c r="F5">
        <v>1976</v>
      </c>
      <c r="G5">
        <v>3</v>
      </c>
      <c r="H5">
        <v>4</v>
      </c>
      <c r="I5" t="s">
        <v>22</v>
      </c>
      <c r="J5" t="s">
        <v>43</v>
      </c>
      <c r="K5">
        <v>4</v>
      </c>
      <c r="L5">
        <v>4</v>
      </c>
      <c r="M5">
        <v>5</v>
      </c>
      <c r="N5">
        <v>4</v>
      </c>
      <c r="O5">
        <v>4</v>
      </c>
      <c r="P5" t="s">
        <v>362</v>
      </c>
      <c r="Q5" t="s">
        <v>286</v>
      </c>
    </row>
    <row r="6" spans="1:17" ht="12.75" customHeight="1" x14ac:dyDescent="0.2">
      <c r="A6" s="12" t="s">
        <v>508</v>
      </c>
      <c r="B6" t="s">
        <v>272</v>
      </c>
      <c r="C6" t="s">
        <v>209</v>
      </c>
      <c r="D6" t="s">
        <v>197</v>
      </c>
      <c r="E6" t="s">
        <v>210</v>
      </c>
      <c r="F6">
        <v>1987</v>
      </c>
      <c r="G6">
        <v>1</v>
      </c>
      <c r="H6">
        <v>5</v>
      </c>
      <c r="I6">
        <v>2</v>
      </c>
      <c r="J6">
        <v>4</v>
      </c>
      <c r="K6">
        <v>5</v>
      </c>
      <c r="L6">
        <v>6</v>
      </c>
      <c r="M6" t="s">
        <v>43</v>
      </c>
      <c r="N6">
        <v>5</v>
      </c>
      <c r="O6" t="s">
        <v>30</v>
      </c>
      <c r="P6" t="s">
        <v>362</v>
      </c>
      <c r="Q6" t="s">
        <v>287</v>
      </c>
    </row>
    <row r="7" spans="1:17" ht="12.75" customHeight="1" x14ac:dyDescent="0.2">
      <c r="A7" s="12">
        <v>4</v>
      </c>
      <c r="B7" t="s">
        <v>274</v>
      </c>
      <c r="C7" t="s">
        <v>355</v>
      </c>
      <c r="D7" t="s">
        <v>356</v>
      </c>
      <c r="E7" t="s">
        <v>160</v>
      </c>
      <c r="F7">
        <v>1978</v>
      </c>
      <c r="G7" t="s">
        <v>47</v>
      </c>
      <c r="H7" t="s">
        <v>57</v>
      </c>
      <c r="I7">
        <v>6</v>
      </c>
      <c r="J7">
        <v>6</v>
      </c>
      <c r="K7">
        <v>6</v>
      </c>
      <c r="L7">
        <v>3</v>
      </c>
      <c r="M7">
        <v>2</v>
      </c>
      <c r="N7">
        <v>6</v>
      </c>
      <c r="O7">
        <v>5</v>
      </c>
      <c r="P7" t="s">
        <v>369</v>
      </c>
      <c r="Q7" t="s">
        <v>289</v>
      </c>
    </row>
    <row r="8" spans="1:17" ht="12.75" customHeight="1" x14ac:dyDescent="0.2">
      <c r="A8" s="12">
        <v>5</v>
      </c>
      <c r="B8" t="s">
        <v>276</v>
      </c>
      <c r="C8" t="s">
        <v>39</v>
      </c>
      <c r="D8" t="s">
        <v>87</v>
      </c>
      <c r="E8" t="s">
        <v>88</v>
      </c>
      <c r="F8">
        <v>1964</v>
      </c>
      <c r="G8">
        <v>2</v>
      </c>
      <c r="H8">
        <v>7</v>
      </c>
      <c r="I8">
        <v>7</v>
      </c>
      <c r="J8">
        <v>3</v>
      </c>
      <c r="K8" t="s">
        <v>55</v>
      </c>
      <c r="L8">
        <v>9</v>
      </c>
      <c r="M8">
        <v>6</v>
      </c>
      <c r="N8">
        <v>9</v>
      </c>
      <c r="O8" t="s">
        <v>27</v>
      </c>
      <c r="P8" t="s">
        <v>327</v>
      </c>
      <c r="Q8" t="s">
        <v>291</v>
      </c>
    </row>
    <row r="9" spans="1:17" ht="12.75" customHeight="1" x14ac:dyDescent="0.2">
      <c r="A9" s="12">
        <v>6</v>
      </c>
      <c r="B9" t="s">
        <v>278</v>
      </c>
      <c r="C9" t="s">
        <v>41</v>
      </c>
      <c r="D9" t="s">
        <v>270</v>
      </c>
      <c r="E9" t="s">
        <v>9</v>
      </c>
      <c r="F9">
        <v>1974</v>
      </c>
      <c r="G9">
        <v>9</v>
      </c>
      <c r="H9" t="s">
        <v>31</v>
      </c>
      <c r="I9" t="s">
        <v>31</v>
      </c>
      <c r="J9">
        <v>9</v>
      </c>
      <c r="K9">
        <v>8</v>
      </c>
      <c r="L9">
        <v>7</v>
      </c>
      <c r="M9">
        <v>8</v>
      </c>
      <c r="N9">
        <v>7</v>
      </c>
      <c r="O9">
        <v>6</v>
      </c>
      <c r="P9" t="s">
        <v>329</v>
      </c>
      <c r="Q9" t="s">
        <v>293</v>
      </c>
    </row>
    <row r="10" spans="1:17" ht="12.75" customHeight="1" x14ac:dyDescent="0.2">
      <c r="A10" s="12">
        <v>7</v>
      </c>
      <c r="B10" t="s">
        <v>294</v>
      </c>
      <c r="C10" t="s">
        <v>26</v>
      </c>
      <c r="D10" t="s">
        <v>77</v>
      </c>
      <c r="E10" t="s">
        <v>17</v>
      </c>
      <c r="F10">
        <v>1974</v>
      </c>
      <c r="G10">
        <v>6</v>
      </c>
      <c r="H10">
        <v>9</v>
      </c>
      <c r="I10">
        <v>8</v>
      </c>
      <c r="J10">
        <v>10</v>
      </c>
      <c r="K10">
        <v>7</v>
      </c>
      <c r="L10">
        <v>8</v>
      </c>
      <c r="M10" t="s">
        <v>53</v>
      </c>
      <c r="N10">
        <v>8</v>
      </c>
      <c r="O10" t="s">
        <v>33</v>
      </c>
      <c r="P10" t="s">
        <v>297</v>
      </c>
      <c r="Q10" t="s">
        <v>295</v>
      </c>
    </row>
    <row r="11" spans="1:17" ht="12.75" customHeight="1" x14ac:dyDescent="0.2">
      <c r="A11" s="12">
        <v>8</v>
      </c>
      <c r="B11" t="s">
        <v>296</v>
      </c>
      <c r="C11" t="s">
        <v>123</v>
      </c>
      <c r="D11" t="s">
        <v>124</v>
      </c>
      <c r="E11" t="s">
        <v>125</v>
      </c>
      <c r="F11">
        <v>1972</v>
      </c>
      <c r="G11">
        <v>5</v>
      </c>
      <c r="H11">
        <v>11</v>
      </c>
      <c r="I11">
        <v>9</v>
      </c>
      <c r="J11">
        <v>8</v>
      </c>
      <c r="K11">
        <v>9</v>
      </c>
      <c r="L11">
        <v>10</v>
      </c>
      <c r="M11">
        <v>11</v>
      </c>
      <c r="N11" t="s">
        <v>54</v>
      </c>
      <c r="O11" t="s">
        <v>53</v>
      </c>
      <c r="P11" t="s">
        <v>349</v>
      </c>
      <c r="Q11" t="s">
        <v>298</v>
      </c>
    </row>
    <row r="12" spans="1:17" ht="12.75" customHeight="1" x14ac:dyDescent="0.2">
      <c r="A12">
        <v>9</v>
      </c>
      <c r="B12" t="s">
        <v>299</v>
      </c>
      <c r="C12" t="s">
        <v>520</v>
      </c>
      <c r="D12" t="s">
        <v>521</v>
      </c>
      <c r="E12" t="s">
        <v>13</v>
      </c>
      <c r="F12">
        <v>1991</v>
      </c>
      <c r="G12">
        <v>8</v>
      </c>
      <c r="H12">
        <v>8</v>
      </c>
      <c r="I12" t="s">
        <v>33</v>
      </c>
      <c r="J12" t="s">
        <v>33</v>
      </c>
      <c r="K12">
        <v>10</v>
      </c>
      <c r="L12">
        <v>11</v>
      </c>
      <c r="M12">
        <v>12</v>
      </c>
      <c r="N12">
        <v>12</v>
      </c>
      <c r="O12">
        <v>8</v>
      </c>
      <c r="P12" t="s">
        <v>522</v>
      </c>
      <c r="Q12" t="s">
        <v>300</v>
      </c>
    </row>
    <row r="13" spans="1:17" ht="12.75" customHeight="1" x14ac:dyDescent="0.2">
      <c r="A13">
        <v>10</v>
      </c>
      <c r="B13" t="s">
        <v>301</v>
      </c>
      <c r="C13" t="s">
        <v>29</v>
      </c>
      <c r="D13" t="s">
        <v>72</v>
      </c>
      <c r="E13" t="s">
        <v>136</v>
      </c>
      <c r="F13">
        <v>1960</v>
      </c>
      <c r="G13">
        <v>10</v>
      </c>
      <c r="H13" t="s">
        <v>27</v>
      </c>
      <c r="I13">
        <v>13</v>
      </c>
      <c r="J13">
        <v>13</v>
      </c>
      <c r="K13">
        <v>13</v>
      </c>
      <c r="L13" t="s">
        <v>58</v>
      </c>
      <c r="M13">
        <v>9</v>
      </c>
      <c r="N13">
        <v>10</v>
      </c>
      <c r="O13">
        <v>11</v>
      </c>
      <c r="P13" t="s">
        <v>523</v>
      </c>
      <c r="Q13" t="s">
        <v>302</v>
      </c>
    </row>
    <row r="14" spans="1:17" ht="12.75" customHeight="1" x14ac:dyDescent="0.2">
      <c r="A14">
        <v>11</v>
      </c>
      <c r="B14" t="s">
        <v>303</v>
      </c>
      <c r="C14" t="s">
        <v>50</v>
      </c>
      <c r="D14" t="s">
        <v>74</v>
      </c>
      <c r="E14" t="s">
        <v>18</v>
      </c>
      <c r="F14">
        <v>1944</v>
      </c>
      <c r="G14">
        <v>12</v>
      </c>
      <c r="H14" t="s">
        <v>55</v>
      </c>
      <c r="I14">
        <v>14</v>
      </c>
      <c r="J14">
        <v>15</v>
      </c>
      <c r="K14">
        <v>11</v>
      </c>
      <c r="L14" t="s">
        <v>54</v>
      </c>
      <c r="M14">
        <v>10</v>
      </c>
      <c r="N14">
        <v>11</v>
      </c>
      <c r="O14">
        <v>7</v>
      </c>
      <c r="P14" t="s">
        <v>524</v>
      </c>
      <c r="Q14" t="s">
        <v>305</v>
      </c>
    </row>
    <row r="15" spans="1:17" ht="12.75" customHeight="1" x14ac:dyDescent="0.2">
      <c r="A15" s="12">
        <v>12</v>
      </c>
      <c r="B15" t="s">
        <v>306</v>
      </c>
      <c r="C15" t="s">
        <v>120</v>
      </c>
      <c r="D15" t="s">
        <v>121</v>
      </c>
      <c r="E15" t="s">
        <v>122</v>
      </c>
      <c r="F15">
        <v>1972</v>
      </c>
      <c r="G15" t="s">
        <v>25</v>
      </c>
      <c r="H15">
        <v>12</v>
      </c>
      <c r="I15">
        <v>11</v>
      </c>
      <c r="J15">
        <v>11</v>
      </c>
      <c r="K15">
        <v>12</v>
      </c>
      <c r="L15">
        <v>13</v>
      </c>
      <c r="M15">
        <v>16</v>
      </c>
      <c r="N15">
        <v>13</v>
      </c>
      <c r="O15" t="s">
        <v>25</v>
      </c>
      <c r="P15" t="s">
        <v>304</v>
      </c>
      <c r="Q15" t="s">
        <v>307</v>
      </c>
    </row>
    <row r="16" spans="1:17" ht="12.75" customHeight="1" x14ac:dyDescent="0.2">
      <c r="A16" s="12">
        <v>13</v>
      </c>
      <c r="B16" t="s">
        <v>308</v>
      </c>
      <c r="C16" t="s">
        <v>49</v>
      </c>
      <c r="D16" t="s">
        <v>91</v>
      </c>
      <c r="E16" t="s">
        <v>92</v>
      </c>
      <c r="F16">
        <v>1947</v>
      </c>
      <c r="G16" t="s">
        <v>47</v>
      </c>
      <c r="H16">
        <v>17</v>
      </c>
      <c r="I16">
        <v>15</v>
      </c>
      <c r="J16" t="s">
        <v>47</v>
      </c>
      <c r="K16">
        <v>15</v>
      </c>
      <c r="L16">
        <v>16</v>
      </c>
      <c r="M16">
        <v>14</v>
      </c>
      <c r="N16">
        <v>14</v>
      </c>
      <c r="O16">
        <v>10</v>
      </c>
      <c r="P16" t="s">
        <v>311</v>
      </c>
      <c r="Q16" t="s">
        <v>309</v>
      </c>
    </row>
    <row r="17" spans="1:17" ht="12.75" customHeight="1" x14ac:dyDescent="0.2">
      <c r="A17" s="12" t="s">
        <v>508</v>
      </c>
      <c r="B17" t="s">
        <v>310</v>
      </c>
      <c r="C17" t="s">
        <v>330</v>
      </c>
      <c r="D17" t="s">
        <v>331</v>
      </c>
      <c r="E17" t="s">
        <v>332</v>
      </c>
      <c r="F17">
        <v>1982</v>
      </c>
      <c r="G17">
        <v>13</v>
      </c>
      <c r="H17">
        <v>14</v>
      </c>
      <c r="I17">
        <v>16</v>
      </c>
      <c r="J17">
        <v>14</v>
      </c>
      <c r="K17">
        <v>14</v>
      </c>
      <c r="L17" t="s">
        <v>119</v>
      </c>
      <c r="M17" t="s">
        <v>119</v>
      </c>
      <c r="N17">
        <v>16</v>
      </c>
      <c r="O17">
        <v>17</v>
      </c>
      <c r="P17" t="s">
        <v>525</v>
      </c>
      <c r="Q17" t="s">
        <v>312</v>
      </c>
    </row>
    <row r="18" spans="1:17" ht="12.75" customHeight="1" x14ac:dyDescent="0.2">
      <c r="A18" s="12">
        <v>14</v>
      </c>
      <c r="B18" t="s">
        <v>313</v>
      </c>
      <c r="C18" t="s">
        <v>42</v>
      </c>
      <c r="D18" t="s">
        <v>70</v>
      </c>
      <c r="E18" t="s">
        <v>71</v>
      </c>
      <c r="F18">
        <v>1967</v>
      </c>
      <c r="G18">
        <v>11</v>
      </c>
      <c r="H18">
        <v>15</v>
      </c>
      <c r="I18">
        <v>17</v>
      </c>
      <c r="J18" t="s">
        <v>47</v>
      </c>
      <c r="K18" t="s">
        <v>47</v>
      </c>
      <c r="L18">
        <v>15</v>
      </c>
      <c r="M18">
        <v>17</v>
      </c>
      <c r="N18">
        <v>19</v>
      </c>
      <c r="O18">
        <v>16</v>
      </c>
      <c r="P18" t="s">
        <v>526</v>
      </c>
      <c r="Q18" t="s">
        <v>314</v>
      </c>
    </row>
    <row r="19" spans="1:17" ht="12.75" customHeight="1" x14ac:dyDescent="0.2">
      <c r="A19" s="12">
        <v>15</v>
      </c>
      <c r="B19" t="s">
        <v>315</v>
      </c>
      <c r="C19" t="s">
        <v>46</v>
      </c>
      <c r="D19" t="s">
        <v>93</v>
      </c>
      <c r="E19" t="s">
        <v>10</v>
      </c>
      <c r="F19">
        <v>1954</v>
      </c>
      <c r="G19" t="s">
        <v>47</v>
      </c>
      <c r="H19" t="s">
        <v>47</v>
      </c>
      <c r="I19" t="s">
        <v>36</v>
      </c>
      <c r="J19" t="s">
        <v>36</v>
      </c>
      <c r="K19" t="s">
        <v>36</v>
      </c>
      <c r="L19">
        <v>12</v>
      </c>
      <c r="M19">
        <v>13</v>
      </c>
      <c r="N19">
        <v>15</v>
      </c>
      <c r="O19">
        <v>14</v>
      </c>
      <c r="P19" t="s">
        <v>527</v>
      </c>
      <c r="Q19" t="s">
        <v>316</v>
      </c>
    </row>
    <row r="20" spans="1:17" ht="12.75" customHeight="1" x14ac:dyDescent="0.2">
      <c r="A20" s="12" t="s">
        <v>508</v>
      </c>
      <c r="B20" t="s">
        <v>317</v>
      </c>
      <c r="C20" t="s">
        <v>405</v>
      </c>
      <c r="D20" t="s">
        <v>204</v>
      </c>
      <c r="E20" t="s">
        <v>406</v>
      </c>
      <c r="F20">
        <v>1996</v>
      </c>
      <c r="G20" t="s">
        <v>47</v>
      </c>
      <c r="H20" t="s">
        <v>47</v>
      </c>
      <c r="I20" t="s">
        <v>36</v>
      </c>
      <c r="J20" t="s">
        <v>36</v>
      </c>
      <c r="K20" t="s">
        <v>36</v>
      </c>
      <c r="L20" t="s">
        <v>36</v>
      </c>
      <c r="M20" t="s">
        <v>37</v>
      </c>
      <c r="N20">
        <v>18</v>
      </c>
      <c r="O20" t="s">
        <v>37</v>
      </c>
      <c r="P20" t="s">
        <v>528</v>
      </c>
      <c r="Q20" t="s">
        <v>318</v>
      </c>
    </row>
    <row r="21" spans="1:17" ht="12.75" customHeight="1" x14ac:dyDescent="0.2">
      <c r="A21" s="12">
        <v>16</v>
      </c>
      <c r="B21" t="s">
        <v>319</v>
      </c>
      <c r="C21" t="s">
        <v>34</v>
      </c>
      <c r="D21" t="s">
        <v>65</v>
      </c>
      <c r="E21" t="s">
        <v>66</v>
      </c>
      <c r="F21">
        <v>1944</v>
      </c>
      <c r="G21" t="s">
        <v>25</v>
      </c>
      <c r="H21" t="s">
        <v>47</v>
      </c>
      <c r="I21" t="s">
        <v>36</v>
      </c>
      <c r="J21" t="s">
        <v>36</v>
      </c>
      <c r="K21" t="s">
        <v>36</v>
      </c>
      <c r="L21" t="s">
        <v>36</v>
      </c>
      <c r="M21" t="s">
        <v>36</v>
      </c>
      <c r="N21" t="s">
        <v>36</v>
      </c>
      <c r="O21" t="s">
        <v>36</v>
      </c>
      <c r="P21" t="s">
        <v>529</v>
      </c>
      <c r="Q21" t="s">
        <v>320</v>
      </c>
    </row>
    <row r="22" spans="1:17" ht="12.75" customHeight="1" x14ac:dyDescent="0.2">
      <c r="A22" s="12"/>
    </row>
    <row r="23" spans="1:17" ht="12.75" customHeight="1" x14ac:dyDescent="0.2">
      <c r="A23" s="12"/>
      <c r="B23" s="11"/>
      <c r="C23" s="11"/>
      <c r="D23" s="18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7" ht="12.75" customHeight="1" x14ac:dyDescent="0.2">
      <c r="A24" s="12"/>
      <c r="B24" s="11"/>
      <c r="C24" s="11"/>
      <c r="D24" s="18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7" ht="12.75" customHeight="1" x14ac:dyDescent="0.2">
      <c r="A25" s="12"/>
      <c r="B25" s="11"/>
      <c r="C25" s="11"/>
      <c r="D25" s="18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7" ht="12.75" customHeight="1" x14ac:dyDescent="0.2">
      <c r="A26" s="12"/>
      <c r="B26" s="11"/>
      <c r="C26" s="11"/>
      <c r="D26" s="18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7" ht="12.75" customHeight="1" x14ac:dyDescent="0.2">
      <c r="A27" s="12"/>
      <c r="B27" s="11"/>
      <c r="C27" s="11"/>
      <c r="D27" s="18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7" ht="12.75" customHeight="1" x14ac:dyDescent="0.2">
      <c r="A28" s="12"/>
      <c r="B28" s="11"/>
      <c r="C28" s="11"/>
      <c r="D28" s="18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7" ht="12.75" customHeight="1" x14ac:dyDescent="0.2">
      <c r="A29" s="12"/>
      <c r="B29" s="11"/>
      <c r="C29" s="11"/>
      <c r="D29" s="18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7" ht="12.75" customHeight="1" x14ac:dyDescent="0.2">
      <c r="A30" s="12"/>
      <c r="B30" s="11"/>
      <c r="C30" s="11"/>
      <c r="D30" s="18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7" ht="12.75" customHeight="1" x14ac:dyDescent="0.2">
      <c r="A31" s="12"/>
      <c r="B31" s="11"/>
      <c r="C31" s="11"/>
      <c r="D31" s="18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7" ht="12.75" customHeight="1" x14ac:dyDescent="0.2">
      <c r="A32" s="12"/>
      <c r="B32" s="11"/>
      <c r="C32" s="11"/>
      <c r="D32" s="18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8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8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8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8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8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8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8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8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36"/>
  <sheetViews>
    <sheetView workbookViewId="0">
      <selection activeCell="E22" sqref="E22"/>
    </sheetView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5.140625" bestFit="1" customWidth="1"/>
  </cols>
  <sheetData>
    <row r="1" spans="1:15" ht="15.75" x14ac:dyDescent="0.25">
      <c r="A1" s="10">
        <v>2110</v>
      </c>
      <c r="B1" s="16" t="s">
        <v>194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2.75" customHeight="1" x14ac:dyDescent="0.2">
      <c r="A2" s="12">
        <v>1</v>
      </c>
      <c r="B2" t="s">
        <v>259</v>
      </c>
      <c r="C2" t="s">
        <v>38</v>
      </c>
      <c r="D2" t="s">
        <v>75</v>
      </c>
      <c r="E2" t="s">
        <v>8</v>
      </c>
      <c r="F2">
        <v>1976</v>
      </c>
      <c r="G2">
        <v>1</v>
      </c>
      <c r="H2" t="s">
        <v>21</v>
      </c>
      <c r="I2">
        <v>2</v>
      </c>
      <c r="J2">
        <v>1</v>
      </c>
      <c r="K2">
        <v>1</v>
      </c>
      <c r="L2" t="s">
        <v>375</v>
      </c>
      <c r="M2" t="s">
        <v>335</v>
      </c>
    </row>
    <row r="3" spans="1:15" ht="12.75" customHeight="1" x14ac:dyDescent="0.2">
      <c r="A3" s="12">
        <v>2</v>
      </c>
      <c r="B3" t="s">
        <v>261</v>
      </c>
      <c r="C3" t="s">
        <v>52</v>
      </c>
      <c r="D3" t="s">
        <v>85</v>
      </c>
      <c r="E3" t="s">
        <v>86</v>
      </c>
      <c r="F3">
        <v>1986</v>
      </c>
      <c r="G3">
        <v>2</v>
      </c>
      <c r="H3">
        <v>1</v>
      </c>
      <c r="I3">
        <v>1</v>
      </c>
      <c r="J3" t="s">
        <v>21</v>
      </c>
      <c r="K3">
        <v>3</v>
      </c>
      <c r="L3" t="s">
        <v>280</v>
      </c>
      <c r="M3" t="s">
        <v>336</v>
      </c>
    </row>
    <row r="4" spans="1:15" ht="12.75" customHeight="1" x14ac:dyDescent="0.2">
      <c r="A4" s="12">
        <v>3</v>
      </c>
      <c r="B4" t="s">
        <v>263</v>
      </c>
      <c r="C4" t="s">
        <v>338</v>
      </c>
      <c r="D4" t="s">
        <v>339</v>
      </c>
      <c r="E4" t="s">
        <v>132</v>
      </c>
      <c r="F4">
        <v>1983</v>
      </c>
      <c r="G4">
        <v>3</v>
      </c>
      <c r="H4">
        <v>2</v>
      </c>
      <c r="I4" t="s">
        <v>57</v>
      </c>
      <c r="J4">
        <v>2</v>
      </c>
      <c r="K4">
        <v>2</v>
      </c>
      <c r="L4" t="s">
        <v>268</v>
      </c>
      <c r="M4" t="s">
        <v>337</v>
      </c>
    </row>
    <row r="5" spans="1:15" ht="12.75" customHeight="1" x14ac:dyDescent="0.2">
      <c r="A5" s="12">
        <v>4</v>
      </c>
      <c r="B5" t="s">
        <v>265</v>
      </c>
      <c r="C5" t="s">
        <v>41</v>
      </c>
      <c r="D5" t="s">
        <v>270</v>
      </c>
      <c r="E5" t="s">
        <v>9</v>
      </c>
      <c r="F5">
        <v>1974</v>
      </c>
      <c r="G5">
        <v>5</v>
      </c>
      <c r="H5">
        <v>4</v>
      </c>
      <c r="I5">
        <v>5</v>
      </c>
      <c r="J5">
        <v>4</v>
      </c>
      <c r="K5" t="s">
        <v>57</v>
      </c>
      <c r="L5" t="s">
        <v>367</v>
      </c>
      <c r="M5" t="s">
        <v>340</v>
      </c>
    </row>
    <row r="6" spans="1:15" ht="12.75" customHeight="1" x14ac:dyDescent="0.2">
      <c r="A6" s="12">
        <v>5</v>
      </c>
      <c r="B6" t="s">
        <v>272</v>
      </c>
      <c r="C6" t="s">
        <v>355</v>
      </c>
      <c r="D6" t="s">
        <v>356</v>
      </c>
      <c r="E6" t="s">
        <v>160</v>
      </c>
      <c r="F6">
        <v>1978</v>
      </c>
      <c r="G6">
        <v>6</v>
      </c>
      <c r="H6" t="s">
        <v>43</v>
      </c>
      <c r="I6">
        <v>4</v>
      </c>
      <c r="J6">
        <v>5</v>
      </c>
      <c r="K6">
        <v>4</v>
      </c>
      <c r="L6" t="s">
        <v>271</v>
      </c>
      <c r="M6" t="s">
        <v>341</v>
      </c>
    </row>
    <row r="7" spans="1:15" ht="12.75" customHeight="1" x14ac:dyDescent="0.2">
      <c r="A7" s="12">
        <v>6</v>
      </c>
      <c r="B7" t="s">
        <v>274</v>
      </c>
      <c r="C7" t="s">
        <v>89</v>
      </c>
      <c r="D7" t="s">
        <v>90</v>
      </c>
      <c r="E7" t="s">
        <v>118</v>
      </c>
      <c r="F7">
        <v>1964</v>
      </c>
      <c r="G7">
        <v>4</v>
      </c>
      <c r="H7">
        <v>5</v>
      </c>
      <c r="I7">
        <v>7</v>
      </c>
      <c r="J7">
        <v>6</v>
      </c>
      <c r="K7" t="s">
        <v>24</v>
      </c>
      <c r="L7" t="s">
        <v>368</v>
      </c>
      <c r="M7" t="s">
        <v>342</v>
      </c>
    </row>
    <row r="8" spans="1:15" ht="12.75" customHeight="1" x14ac:dyDescent="0.2">
      <c r="A8" s="12" t="s">
        <v>508</v>
      </c>
      <c r="B8" t="s">
        <v>276</v>
      </c>
      <c r="C8" t="s">
        <v>195</v>
      </c>
      <c r="D8" t="s">
        <v>197</v>
      </c>
      <c r="E8" t="s">
        <v>196</v>
      </c>
      <c r="F8">
        <v>1975</v>
      </c>
      <c r="G8">
        <v>7</v>
      </c>
      <c r="H8">
        <v>6</v>
      </c>
      <c r="I8">
        <v>3</v>
      </c>
      <c r="J8" t="s">
        <v>30</v>
      </c>
      <c r="K8">
        <v>7</v>
      </c>
      <c r="L8" t="s">
        <v>372</v>
      </c>
      <c r="M8" t="s">
        <v>343</v>
      </c>
    </row>
    <row r="9" spans="1:15" ht="12.75" customHeight="1" x14ac:dyDescent="0.2">
      <c r="A9" s="12">
        <v>7</v>
      </c>
      <c r="B9" t="s">
        <v>278</v>
      </c>
      <c r="C9" t="s">
        <v>49</v>
      </c>
      <c r="D9" t="s">
        <v>91</v>
      </c>
      <c r="E9" t="s">
        <v>92</v>
      </c>
      <c r="F9">
        <v>1947</v>
      </c>
      <c r="G9">
        <v>8</v>
      </c>
      <c r="H9">
        <v>9</v>
      </c>
      <c r="I9" t="s">
        <v>31</v>
      </c>
      <c r="J9">
        <v>7</v>
      </c>
      <c r="K9">
        <v>9</v>
      </c>
      <c r="L9" t="s">
        <v>273</v>
      </c>
      <c r="M9" t="s">
        <v>344</v>
      </c>
    </row>
    <row r="10" spans="1:15" ht="12.75" customHeight="1" x14ac:dyDescent="0.2">
      <c r="A10" s="12">
        <v>8</v>
      </c>
      <c r="B10" t="s">
        <v>294</v>
      </c>
      <c r="C10" t="s">
        <v>82</v>
      </c>
      <c r="D10" t="s">
        <v>83</v>
      </c>
      <c r="E10" t="s">
        <v>15</v>
      </c>
      <c r="F10">
        <v>1950</v>
      </c>
      <c r="G10">
        <v>9</v>
      </c>
      <c r="H10">
        <v>8</v>
      </c>
      <c r="I10">
        <v>11</v>
      </c>
      <c r="J10" t="s">
        <v>33</v>
      </c>
      <c r="K10">
        <v>5</v>
      </c>
      <c r="L10" t="s">
        <v>273</v>
      </c>
      <c r="M10" t="s">
        <v>346</v>
      </c>
    </row>
    <row r="11" spans="1:15" ht="12.75" customHeight="1" x14ac:dyDescent="0.2">
      <c r="A11" s="12">
        <v>9</v>
      </c>
      <c r="B11" t="s">
        <v>296</v>
      </c>
      <c r="C11" t="s">
        <v>42</v>
      </c>
      <c r="D11" t="s">
        <v>70</v>
      </c>
      <c r="E11" t="s">
        <v>71</v>
      </c>
      <c r="F11">
        <v>1967</v>
      </c>
      <c r="G11">
        <v>12</v>
      </c>
      <c r="H11">
        <v>10</v>
      </c>
      <c r="I11">
        <v>9</v>
      </c>
      <c r="J11">
        <v>8</v>
      </c>
      <c r="K11" t="s">
        <v>27</v>
      </c>
      <c r="L11" t="s">
        <v>277</v>
      </c>
      <c r="M11" t="s">
        <v>348</v>
      </c>
    </row>
    <row r="12" spans="1:15" ht="12.75" customHeight="1" x14ac:dyDescent="0.2">
      <c r="A12" s="12" t="s">
        <v>810</v>
      </c>
      <c r="B12" t="s">
        <v>299</v>
      </c>
      <c r="C12" t="s">
        <v>107</v>
      </c>
      <c r="D12" t="s">
        <v>108</v>
      </c>
      <c r="E12" t="s">
        <v>109</v>
      </c>
      <c r="F12">
        <v>1991</v>
      </c>
      <c r="G12">
        <v>10</v>
      </c>
      <c r="H12">
        <v>11</v>
      </c>
      <c r="I12">
        <v>12</v>
      </c>
      <c r="J12" t="s">
        <v>27</v>
      </c>
      <c r="K12">
        <v>11</v>
      </c>
      <c r="L12" t="s">
        <v>531</v>
      </c>
      <c r="M12" t="s">
        <v>350</v>
      </c>
    </row>
    <row r="13" spans="1:15" ht="12.75" customHeight="1" x14ac:dyDescent="0.2">
      <c r="A13" s="13">
        <v>11</v>
      </c>
      <c r="B13" t="s">
        <v>301</v>
      </c>
      <c r="C13" t="s">
        <v>29</v>
      </c>
      <c r="D13" t="s">
        <v>72</v>
      </c>
      <c r="E13" t="s">
        <v>136</v>
      </c>
      <c r="F13">
        <v>1960</v>
      </c>
      <c r="G13">
        <v>11</v>
      </c>
      <c r="H13">
        <v>12</v>
      </c>
      <c r="I13" t="s">
        <v>27</v>
      </c>
      <c r="J13">
        <v>10</v>
      </c>
      <c r="K13">
        <v>12</v>
      </c>
      <c r="L13" t="s">
        <v>511</v>
      </c>
      <c r="M13" t="s">
        <v>352</v>
      </c>
    </row>
    <row r="14" spans="1:15" ht="12.75" customHeight="1" x14ac:dyDescent="0.2">
      <c r="A14" s="13">
        <v>12</v>
      </c>
      <c r="B14" t="s">
        <v>303</v>
      </c>
      <c r="C14" t="s">
        <v>51</v>
      </c>
      <c r="D14" t="s">
        <v>76</v>
      </c>
      <c r="E14" t="s">
        <v>11</v>
      </c>
      <c r="F14">
        <v>1958</v>
      </c>
      <c r="G14" t="s">
        <v>47</v>
      </c>
      <c r="H14" t="s">
        <v>36</v>
      </c>
      <c r="I14">
        <v>8</v>
      </c>
      <c r="J14">
        <v>11</v>
      </c>
      <c r="K14">
        <v>10</v>
      </c>
      <c r="L14" t="s">
        <v>511</v>
      </c>
      <c r="M14" t="s">
        <v>354</v>
      </c>
    </row>
    <row r="15" spans="1:15" ht="12.75" customHeight="1" x14ac:dyDescent="0.2">
      <c r="A15" s="12" t="s">
        <v>508</v>
      </c>
      <c r="B15" t="s">
        <v>306</v>
      </c>
      <c r="C15" t="s">
        <v>532</v>
      </c>
      <c r="D15" t="s">
        <v>533</v>
      </c>
      <c r="E15" t="s">
        <v>534</v>
      </c>
      <c r="F15">
        <v>1945</v>
      </c>
      <c r="G15">
        <v>14</v>
      </c>
      <c r="H15">
        <v>13</v>
      </c>
      <c r="I15" t="s">
        <v>47</v>
      </c>
      <c r="J15">
        <v>14</v>
      </c>
      <c r="K15" t="s">
        <v>37</v>
      </c>
      <c r="L15" t="s">
        <v>279</v>
      </c>
      <c r="M15" t="s">
        <v>357</v>
      </c>
    </row>
    <row r="16" spans="1:15" ht="12.75" customHeight="1" x14ac:dyDescent="0.2">
      <c r="A16" s="12" t="s">
        <v>810</v>
      </c>
      <c r="B16" t="s">
        <v>308</v>
      </c>
      <c r="C16" t="s">
        <v>48</v>
      </c>
      <c r="D16" t="s">
        <v>84</v>
      </c>
      <c r="E16" t="s">
        <v>14</v>
      </c>
      <c r="F16">
        <v>1948</v>
      </c>
      <c r="G16">
        <v>13</v>
      </c>
      <c r="H16">
        <v>14</v>
      </c>
      <c r="I16" t="s">
        <v>47</v>
      </c>
      <c r="J16" t="s">
        <v>36</v>
      </c>
      <c r="K16" t="s">
        <v>36</v>
      </c>
      <c r="L16" t="s">
        <v>347</v>
      </c>
      <c r="M16" t="s">
        <v>358</v>
      </c>
    </row>
    <row r="17" spans="1:16" ht="12.75" customHeight="1" x14ac:dyDescent="0.2">
      <c r="A17" s="12"/>
    </row>
    <row r="18" spans="1:16" ht="12.75" customHeight="1" x14ac:dyDescent="0.2">
      <c r="A18" s="1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4"/>
    </row>
    <row r="19" spans="1:16" ht="12.75" customHeight="1" x14ac:dyDescent="0.2">
      <c r="A19" s="12"/>
      <c r="B19" s="11"/>
      <c r="C19" s="11"/>
      <c r="D19" s="1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ht="12.75" customHeight="1" x14ac:dyDescent="0.2">
      <c r="A20" s="12"/>
      <c r="B20" s="11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6" ht="12.75" customHeight="1" x14ac:dyDescent="0.2">
      <c r="A21" s="12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6" ht="12.7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6" ht="12.75" customHeight="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6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6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6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6" ht="12.75" customHeight="1" x14ac:dyDescent="0.2">
      <c r="A27" s="13"/>
      <c r="B27" s="18"/>
      <c r="C27" s="18"/>
      <c r="D27" s="18"/>
      <c r="E27" s="5"/>
      <c r="F27" s="5"/>
      <c r="G27" s="5"/>
      <c r="H27" s="18"/>
      <c r="I27" s="18"/>
      <c r="J27" s="18"/>
      <c r="K27" s="18"/>
      <c r="L27" s="18"/>
      <c r="M27" s="18"/>
      <c r="N27" s="18"/>
      <c r="O27" s="5"/>
    </row>
    <row r="28" spans="1:16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54"/>
  <sheetViews>
    <sheetView workbookViewId="0">
      <selection activeCell="A13" sqref="A13"/>
    </sheetView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5.85546875" bestFit="1" customWidth="1"/>
  </cols>
  <sheetData>
    <row r="1" spans="1:15" ht="15.75" x14ac:dyDescent="0.25">
      <c r="A1" s="157"/>
      <c r="B1" s="158" t="s">
        <v>98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7"/>
      <c r="N1" s="17"/>
      <c r="O1" s="17"/>
    </row>
    <row r="2" spans="1:15" ht="12.75" customHeight="1" x14ac:dyDescent="0.2">
      <c r="A2" s="152">
        <v>1</v>
      </c>
      <c r="B2" t="s">
        <v>259</v>
      </c>
      <c r="C2" t="s">
        <v>338</v>
      </c>
      <c r="D2" t="s">
        <v>339</v>
      </c>
      <c r="E2" t="s">
        <v>132</v>
      </c>
      <c r="F2">
        <v>1983</v>
      </c>
      <c r="G2" t="s">
        <v>535</v>
      </c>
      <c r="H2" t="s">
        <v>535</v>
      </c>
      <c r="I2" t="s">
        <v>535</v>
      </c>
      <c r="J2" t="s">
        <v>535</v>
      </c>
      <c r="K2" t="s">
        <v>536</v>
      </c>
      <c r="L2" t="s">
        <v>321</v>
      </c>
      <c r="M2" t="s">
        <v>537</v>
      </c>
      <c r="O2" s="155"/>
    </row>
    <row r="3" spans="1:15" ht="12.75" customHeight="1" x14ac:dyDescent="0.2">
      <c r="A3" s="152" t="s">
        <v>508</v>
      </c>
      <c r="B3" t="s">
        <v>261</v>
      </c>
      <c r="C3" t="s">
        <v>209</v>
      </c>
      <c r="D3" t="s">
        <v>197</v>
      </c>
      <c r="E3" t="s">
        <v>538</v>
      </c>
      <c r="F3">
        <v>1987</v>
      </c>
      <c r="G3" t="s">
        <v>539</v>
      </c>
      <c r="H3" t="s">
        <v>539</v>
      </c>
      <c r="I3" t="s">
        <v>540</v>
      </c>
      <c r="J3" t="s">
        <v>540</v>
      </c>
      <c r="K3" t="s">
        <v>541</v>
      </c>
      <c r="L3" t="s">
        <v>269</v>
      </c>
      <c r="M3" t="s">
        <v>542</v>
      </c>
      <c r="O3" s="155"/>
    </row>
    <row r="4" spans="1:15" ht="12.75" customHeight="1" x14ac:dyDescent="0.2">
      <c r="A4" s="152">
        <v>2</v>
      </c>
      <c r="B4" t="s">
        <v>263</v>
      </c>
      <c r="C4" t="s">
        <v>41</v>
      </c>
      <c r="D4" t="s">
        <v>270</v>
      </c>
      <c r="E4" t="s">
        <v>9</v>
      </c>
      <c r="F4">
        <v>1974</v>
      </c>
      <c r="G4" t="s">
        <v>543</v>
      </c>
      <c r="H4" t="s">
        <v>540</v>
      </c>
      <c r="I4" t="s">
        <v>544</v>
      </c>
      <c r="J4" t="s">
        <v>539</v>
      </c>
      <c r="K4" t="s">
        <v>535</v>
      </c>
      <c r="L4" t="s">
        <v>361</v>
      </c>
      <c r="M4" t="s">
        <v>286</v>
      </c>
      <c r="O4" s="155"/>
    </row>
    <row r="5" spans="1:15" ht="12.75" customHeight="1" x14ac:dyDescent="0.2">
      <c r="A5" s="152">
        <v>3</v>
      </c>
      <c r="B5" t="s">
        <v>265</v>
      </c>
      <c r="C5" t="s">
        <v>355</v>
      </c>
      <c r="D5" t="s">
        <v>356</v>
      </c>
      <c r="E5" t="s">
        <v>160</v>
      </c>
      <c r="F5">
        <v>1978</v>
      </c>
      <c r="G5" t="s">
        <v>540</v>
      </c>
      <c r="H5" t="s">
        <v>545</v>
      </c>
      <c r="I5" t="s">
        <v>546</v>
      </c>
      <c r="J5" t="s">
        <v>547</v>
      </c>
      <c r="K5" t="s">
        <v>539</v>
      </c>
      <c r="L5" t="s">
        <v>282</v>
      </c>
      <c r="M5" t="s">
        <v>548</v>
      </c>
      <c r="O5" s="155"/>
    </row>
    <row r="6" spans="1:15" ht="12.75" customHeight="1" x14ac:dyDescent="0.2">
      <c r="A6" s="152">
        <v>4</v>
      </c>
      <c r="B6" t="s">
        <v>272</v>
      </c>
      <c r="C6" t="s">
        <v>23</v>
      </c>
      <c r="D6" t="s">
        <v>73</v>
      </c>
      <c r="E6" t="s">
        <v>16</v>
      </c>
      <c r="F6">
        <v>1964</v>
      </c>
      <c r="G6" t="s">
        <v>546</v>
      </c>
      <c r="H6" t="s">
        <v>549</v>
      </c>
      <c r="I6" t="s">
        <v>545</v>
      </c>
      <c r="J6" t="s">
        <v>545</v>
      </c>
      <c r="K6" t="s">
        <v>540</v>
      </c>
      <c r="L6" t="s">
        <v>323</v>
      </c>
      <c r="M6" t="s">
        <v>391</v>
      </c>
      <c r="O6" s="155"/>
    </row>
    <row r="7" spans="1:15" ht="12.75" customHeight="1" x14ac:dyDescent="0.2">
      <c r="A7" s="152">
        <v>5</v>
      </c>
      <c r="B7" t="s">
        <v>274</v>
      </c>
      <c r="C7" t="s">
        <v>89</v>
      </c>
      <c r="D7" t="s">
        <v>90</v>
      </c>
      <c r="E7" t="s">
        <v>118</v>
      </c>
      <c r="F7">
        <v>1964</v>
      </c>
      <c r="G7" t="s">
        <v>545</v>
      </c>
      <c r="H7" t="s">
        <v>550</v>
      </c>
      <c r="I7" t="s">
        <v>539</v>
      </c>
      <c r="J7" t="s">
        <v>549</v>
      </c>
      <c r="K7" t="s">
        <v>546</v>
      </c>
      <c r="L7" t="s">
        <v>324</v>
      </c>
      <c r="M7" t="s">
        <v>293</v>
      </c>
      <c r="O7" s="155"/>
    </row>
    <row r="8" spans="1:15" ht="12.75" customHeight="1" x14ac:dyDescent="0.2">
      <c r="A8" s="152">
        <v>6</v>
      </c>
      <c r="B8" t="s">
        <v>276</v>
      </c>
      <c r="C8" t="s">
        <v>82</v>
      </c>
      <c r="D8" t="s">
        <v>83</v>
      </c>
      <c r="E8" t="s">
        <v>15</v>
      </c>
      <c r="F8">
        <v>1950</v>
      </c>
      <c r="G8" t="s">
        <v>551</v>
      </c>
      <c r="H8" t="s">
        <v>543</v>
      </c>
      <c r="I8" t="s">
        <v>552</v>
      </c>
      <c r="J8" t="s">
        <v>543</v>
      </c>
      <c r="K8" t="s">
        <v>550</v>
      </c>
      <c r="L8" t="s">
        <v>325</v>
      </c>
      <c r="M8" t="s">
        <v>553</v>
      </c>
      <c r="O8" s="155"/>
    </row>
    <row r="9" spans="1:15" ht="12.75" customHeight="1" x14ac:dyDescent="0.2">
      <c r="A9" s="152">
        <v>7</v>
      </c>
      <c r="B9" t="s">
        <v>278</v>
      </c>
      <c r="C9" t="s">
        <v>123</v>
      </c>
      <c r="D9" t="s">
        <v>124</v>
      </c>
      <c r="E9" t="s">
        <v>125</v>
      </c>
      <c r="F9">
        <v>1972</v>
      </c>
      <c r="G9" t="s">
        <v>550</v>
      </c>
      <c r="H9" t="s">
        <v>554</v>
      </c>
      <c r="I9" t="s">
        <v>543</v>
      </c>
      <c r="J9" t="s">
        <v>546</v>
      </c>
      <c r="K9" t="s">
        <v>555</v>
      </c>
      <c r="L9" t="s">
        <v>377</v>
      </c>
      <c r="M9" t="s">
        <v>556</v>
      </c>
      <c r="O9" s="152"/>
    </row>
    <row r="10" spans="1:15" ht="12.75" customHeight="1" x14ac:dyDescent="0.2">
      <c r="A10" s="152">
        <v>8</v>
      </c>
      <c r="B10" t="s">
        <v>294</v>
      </c>
      <c r="C10" t="s">
        <v>51</v>
      </c>
      <c r="D10" t="s">
        <v>76</v>
      </c>
      <c r="E10" t="s">
        <v>11</v>
      </c>
      <c r="F10">
        <v>1958</v>
      </c>
      <c r="G10" t="s">
        <v>554</v>
      </c>
      <c r="H10" t="s">
        <v>557</v>
      </c>
      <c r="I10" t="s">
        <v>558</v>
      </c>
      <c r="J10" t="s">
        <v>550</v>
      </c>
      <c r="K10" t="s">
        <v>543</v>
      </c>
      <c r="L10" t="s">
        <v>373</v>
      </c>
      <c r="M10" t="s">
        <v>302</v>
      </c>
      <c r="O10" s="152"/>
    </row>
    <row r="11" spans="1:15" ht="12.75" customHeight="1" x14ac:dyDescent="0.2">
      <c r="A11" s="152">
        <v>9</v>
      </c>
      <c r="B11" t="s">
        <v>296</v>
      </c>
      <c r="C11" t="s">
        <v>50</v>
      </c>
      <c r="D11" t="s">
        <v>74</v>
      </c>
      <c r="E11" t="s">
        <v>18</v>
      </c>
      <c r="F11">
        <v>1944</v>
      </c>
      <c r="G11" t="s">
        <v>555</v>
      </c>
      <c r="H11" t="s">
        <v>551</v>
      </c>
      <c r="I11" t="s">
        <v>555</v>
      </c>
      <c r="J11" t="s">
        <v>558</v>
      </c>
      <c r="K11" t="s">
        <v>552</v>
      </c>
      <c r="L11" t="s">
        <v>374</v>
      </c>
      <c r="M11" t="s">
        <v>395</v>
      </c>
      <c r="O11" s="152"/>
    </row>
    <row r="12" spans="1:15" ht="12.75" customHeight="1" x14ac:dyDescent="0.2">
      <c r="A12" s="152">
        <v>10</v>
      </c>
      <c r="B12" t="s">
        <v>299</v>
      </c>
      <c r="C12" t="s">
        <v>49</v>
      </c>
      <c r="D12" t="s">
        <v>91</v>
      </c>
      <c r="E12" t="s">
        <v>92</v>
      </c>
      <c r="F12">
        <v>1947</v>
      </c>
      <c r="G12" t="s">
        <v>552</v>
      </c>
      <c r="H12" t="s">
        <v>546</v>
      </c>
      <c r="I12" t="s">
        <v>559</v>
      </c>
      <c r="J12" t="s">
        <v>557</v>
      </c>
      <c r="K12" t="s">
        <v>536</v>
      </c>
      <c r="L12" t="s">
        <v>277</v>
      </c>
      <c r="M12" t="s">
        <v>560</v>
      </c>
      <c r="O12" s="152"/>
    </row>
    <row r="13" spans="1:15" ht="12.75" customHeight="1" x14ac:dyDescent="0.2">
      <c r="A13" s="152">
        <v>11</v>
      </c>
      <c r="B13" t="s">
        <v>301</v>
      </c>
      <c r="C13" t="s">
        <v>26</v>
      </c>
      <c r="D13" t="s">
        <v>77</v>
      </c>
      <c r="E13" t="s">
        <v>17</v>
      </c>
      <c r="F13">
        <v>1974</v>
      </c>
      <c r="G13" t="s">
        <v>561</v>
      </c>
      <c r="H13" t="s">
        <v>552</v>
      </c>
      <c r="I13" t="s">
        <v>557</v>
      </c>
      <c r="J13" t="s">
        <v>559</v>
      </c>
      <c r="K13" t="s">
        <v>557</v>
      </c>
      <c r="L13" t="s">
        <v>327</v>
      </c>
      <c r="M13" t="s">
        <v>312</v>
      </c>
      <c r="O13" s="152"/>
    </row>
    <row r="14" spans="1:15" ht="12.75" customHeight="1" x14ac:dyDescent="0.2">
      <c r="A14" s="12">
        <v>12</v>
      </c>
      <c r="B14" t="s">
        <v>303</v>
      </c>
      <c r="C14" t="s">
        <v>46</v>
      </c>
      <c r="D14" t="s">
        <v>93</v>
      </c>
      <c r="E14" t="s">
        <v>10</v>
      </c>
      <c r="F14">
        <v>1954</v>
      </c>
      <c r="G14" t="s">
        <v>557</v>
      </c>
      <c r="H14" t="s">
        <v>559</v>
      </c>
      <c r="I14" t="s">
        <v>562</v>
      </c>
      <c r="J14" t="s">
        <v>563</v>
      </c>
      <c r="K14" t="s">
        <v>558</v>
      </c>
      <c r="L14" t="s">
        <v>328</v>
      </c>
      <c r="M14" t="s">
        <v>564</v>
      </c>
      <c r="O14" s="14"/>
    </row>
    <row r="15" spans="1:15" ht="12.75" customHeight="1" x14ac:dyDescent="0.2">
      <c r="A15" s="12" t="s">
        <v>508</v>
      </c>
      <c r="B15" t="s">
        <v>306</v>
      </c>
      <c r="C15" t="s">
        <v>330</v>
      </c>
      <c r="D15" t="s">
        <v>331</v>
      </c>
      <c r="E15" t="s">
        <v>332</v>
      </c>
      <c r="F15">
        <v>1982</v>
      </c>
      <c r="G15" t="s">
        <v>562</v>
      </c>
      <c r="H15" t="s">
        <v>565</v>
      </c>
      <c r="I15" t="s">
        <v>563</v>
      </c>
      <c r="J15" t="s">
        <v>565</v>
      </c>
      <c r="K15" t="s">
        <v>559</v>
      </c>
      <c r="L15" t="s">
        <v>292</v>
      </c>
      <c r="M15" t="s">
        <v>566</v>
      </c>
      <c r="O15" s="14"/>
    </row>
    <row r="16" spans="1:15" ht="12.75" customHeight="1" x14ac:dyDescent="0.2">
      <c r="A16" s="12">
        <v>13</v>
      </c>
      <c r="B16" t="s">
        <v>308</v>
      </c>
      <c r="C16" t="s">
        <v>34</v>
      </c>
      <c r="D16" t="s">
        <v>65</v>
      </c>
      <c r="E16" t="s">
        <v>66</v>
      </c>
      <c r="F16">
        <v>1944</v>
      </c>
      <c r="G16" t="s">
        <v>567</v>
      </c>
      <c r="H16" t="s">
        <v>25</v>
      </c>
      <c r="I16" t="s">
        <v>35</v>
      </c>
      <c r="J16" t="s">
        <v>35</v>
      </c>
      <c r="K16" t="s">
        <v>35</v>
      </c>
      <c r="L16" t="s">
        <v>349</v>
      </c>
      <c r="M16" t="s">
        <v>320</v>
      </c>
      <c r="O16" s="14"/>
    </row>
    <row r="17" spans="1:15" ht="12.75" customHeight="1" x14ac:dyDescent="0.2">
      <c r="A17" s="12"/>
      <c r="O17" s="14"/>
    </row>
    <row r="18" spans="1:15" ht="12.75" customHeight="1" x14ac:dyDescent="0.2">
      <c r="A18" s="12"/>
      <c r="N18" s="14"/>
      <c r="O18" s="14"/>
    </row>
    <row r="19" spans="1:15" ht="12.75" customHeight="1" x14ac:dyDescent="0.2">
      <c r="A19" s="12"/>
      <c r="B19" s="11"/>
      <c r="C19" s="11"/>
      <c r="D19" s="18"/>
      <c r="E19" s="14"/>
      <c r="F19" s="14"/>
      <c r="G19" s="14"/>
      <c r="H19" s="14"/>
      <c r="I19" s="14"/>
      <c r="J19" s="14"/>
      <c r="K19" s="11"/>
      <c r="L19" s="11"/>
      <c r="M19" s="11"/>
      <c r="N19" s="14"/>
      <c r="O19" s="14"/>
    </row>
    <row r="20" spans="1:15" ht="12.75" customHeight="1" x14ac:dyDescent="0.2">
      <c r="A20" s="12"/>
      <c r="B20" s="11"/>
      <c r="C20" s="11"/>
      <c r="D20" s="18"/>
      <c r="E20" s="14"/>
      <c r="F20" s="14"/>
      <c r="G20" s="14"/>
      <c r="H20" s="14"/>
      <c r="I20" s="14"/>
      <c r="J20" s="14"/>
      <c r="K20" s="11"/>
      <c r="L20" s="11"/>
      <c r="M20" s="11"/>
      <c r="N20" s="14"/>
      <c r="O20" s="14"/>
    </row>
    <row r="21" spans="1:15" ht="12.75" customHeight="1" x14ac:dyDescent="0.2">
      <c r="A21" s="12"/>
      <c r="B21" s="11"/>
      <c r="C21" s="11"/>
      <c r="D21" s="18"/>
      <c r="E21" s="14"/>
      <c r="F21" s="14"/>
      <c r="G21" s="14"/>
      <c r="H21" s="14"/>
      <c r="I21" s="14"/>
      <c r="J21" s="14"/>
      <c r="K21" s="11"/>
      <c r="L21" s="11"/>
      <c r="M21" s="11"/>
      <c r="N21" s="14"/>
      <c r="O21" s="14"/>
    </row>
    <row r="22" spans="1:15" ht="12.75" customHeight="1" x14ac:dyDescent="0.2">
      <c r="A22" s="12"/>
      <c r="B22" s="11"/>
      <c r="C22" s="11"/>
      <c r="D22" s="18"/>
      <c r="E22" s="14"/>
      <c r="F22" s="14"/>
      <c r="G22" s="14"/>
      <c r="H22" s="14"/>
      <c r="I22" s="14"/>
      <c r="J22" s="14"/>
      <c r="K22" s="11"/>
      <c r="L22" s="11"/>
      <c r="M22" s="11"/>
      <c r="N22" s="14"/>
      <c r="O22" s="14"/>
    </row>
    <row r="23" spans="1:15" ht="12.75" customHeight="1" x14ac:dyDescent="0.2">
      <c r="A23" s="12"/>
      <c r="B23" s="11"/>
      <c r="C23" s="11"/>
      <c r="D23" s="18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8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8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8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8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8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8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8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8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8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8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8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8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8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8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8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8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8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P34"/>
  <sheetViews>
    <sheetView workbookViewId="0"/>
  </sheetViews>
  <sheetFormatPr defaultRowHeight="12.75" customHeight="1" x14ac:dyDescent="0.2"/>
  <cols>
    <col min="3" max="3" width="8.140625" bestFit="1" customWidth="1"/>
    <col min="4" max="4" width="8.5703125" bestFit="1" customWidth="1"/>
    <col min="5" max="5" width="16.28515625" bestFit="1" customWidth="1"/>
  </cols>
  <sheetData>
    <row r="1" spans="1:16" ht="15.75" x14ac:dyDescent="0.25">
      <c r="A1" s="10"/>
      <c r="B1" s="16" t="s">
        <v>94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2.75" customHeight="1" x14ac:dyDescent="0.2">
      <c r="A2" s="12">
        <v>1</v>
      </c>
      <c r="B2" t="s">
        <v>259</v>
      </c>
      <c r="C2" t="s">
        <v>52</v>
      </c>
      <c r="D2" t="s">
        <v>85</v>
      </c>
      <c r="E2" t="s">
        <v>86</v>
      </c>
      <c r="F2">
        <v>1986</v>
      </c>
      <c r="G2">
        <v>1</v>
      </c>
      <c r="H2" t="s">
        <v>21</v>
      </c>
      <c r="I2">
        <v>3</v>
      </c>
      <c r="J2">
        <v>1</v>
      </c>
      <c r="K2">
        <v>1</v>
      </c>
      <c r="L2">
        <v>1</v>
      </c>
      <c r="M2" t="s">
        <v>40</v>
      </c>
      <c r="N2">
        <v>1</v>
      </c>
      <c r="O2" t="s">
        <v>376</v>
      </c>
      <c r="P2" t="s">
        <v>568</v>
      </c>
    </row>
    <row r="3" spans="1:16" ht="12.75" customHeight="1" x14ac:dyDescent="0.2">
      <c r="A3" s="12">
        <v>2</v>
      </c>
      <c r="B3" t="s">
        <v>261</v>
      </c>
      <c r="C3" t="s">
        <v>338</v>
      </c>
      <c r="D3" t="s">
        <v>339</v>
      </c>
      <c r="E3" t="s">
        <v>132</v>
      </c>
      <c r="F3">
        <v>1983</v>
      </c>
      <c r="G3" t="s">
        <v>21</v>
      </c>
      <c r="H3" t="s">
        <v>40</v>
      </c>
      <c r="I3">
        <v>2</v>
      </c>
      <c r="J3">
        <v>2</v>
      </c>
      <c r="K3">
        <v>2</v>
      </c>
      <c r="L3">
        <v>2</v>
      </c>
      <c r="M3">
        <v>1</v>
      </c>
      <c r="N3">
        <v>3</v>
      </c>
      <c r="O3" t="s">
        <v>386</v>
      </c>
      <c r="P3" t="s">
        <v>569</v>
      </c>
    </row>
    <row r="4" spans="1:16" ht="12.75" customHeight="1" x14ac:dyDescent="0.2">
      <c r="A4" s="12">
        <v>3</v>
      </c>
      <c r="B4" t="s">
        <v>263</v>
      </c>
      <c r="C4" t="s">
        <v>38</v>
      </c>
      <c r="D4" t="s">
        <v>75</v>
      </c>
      <c r="E4" t="s">
        <v>8</v>
      </c>
      <c r="F4">
        <v>1976</v>
      </c>
      <c r="G4" t="s">
        <v>40</v>
      </c>
      <c r="H4">
        <v>1</v>
      </c>
      <c r="I4" t="s">
        <v>40</v>
      </c>
      <c r="J4">
        <v>4</v>
      </c>
      <c r="K4">
        <v>3</v>
      </c>
      <c r="L4">
        <v>3</v>
      </c>
      <c r="M4">
        <v>2</v>
      </c>
      <c r="N4">
        <v>2</v>
      </c>
      <c r="O4" t="s">
        <v>322</v>
      </c>
      <c r="P4" t="s">
        <v>570</v>
      </c>
    </row>
    <row r="5" spans="1:16" ht="12.75" customHeight="1" x14ac:dyDescent="0.2">
      <c r="A5" s="12">
        <v>4</v>
      </c>
      <c r="B5" t="s">
        <v>265</v>
      </c>
      <c r="C5" t="s">
        <v>355</v>
      </c>
      <c r="D5" t="s">
        <v>356</v>
      </c>
      <c r="E5" t="s">
        <v>160</v>
      </c>
      <c r="F5">
        <v>1978</v>
      </c>
      <c r="G5">
        <v>2</v>
      </c>
      <c r="H5">
        <v>2</v>
      </c>
      <c r="I5">
        <v>1</v>
      </c>
      <c r="J5">
        <v>3</v>
      </c>
      <c r="K5">
        <v>4</v>
      </c>
      <c r="L5" t="s">
        <v>57</v>
      </c>
      <c r="M5" t="s">
        <v>31</v>
      </c>
      <c r="N5">
        <v>4</v>
      </c>
      <c r="O5" t="s">
        <v>282</v>
      </c>
      <c r="P5" t="s">
        <v>571</v>
      </c>
    </row>
    <row r="6" spans="1:16" ht="12.75" customHeight="1" x14ac:dyDescent="0.2">
      <c r="A6" s="12">
        <v>5</v>
      </c>
      <c r="B6" t="s">
        <v>272</v>
      </c>
      <c r="C6" t="s">
        <v>41</v>
      </c>
      <c r="D6" t="s">
        <v>270</v>
      </c>
      <c r="E6" t="s">
        <v>9</v>
      </c>
      <c r="F6">
        <v>1974</v>
      </c>
      <c r="G6">
        <v>5</v>
      </c>
      <c r="H6" t="s">
        <v>43</v>
      </c>
      <c r="I6" t="s">
        <v>57</v>
      </c>
      <c r="J6">
        <v>6</v>
      </c>
      <c r="K6">
        <v>6</v>
      </c>
      <c r="L6">
        <v>5</v>
      </c>
      <c r="M6">
        <v>5</v>
      </c>
      <c r="N6">
        <v>5</v>
      </c>
      <c r="O6" t="s">
        <v>373</v>
      </c>
      <c r="P6" t="s">
        <v>572</v>
      </c>
    </row>
    <row r="7" spans="1:16" ht="12.75" customHeight="1" x14ac:dyDescent="0.2">
      <c r="A7" s="12">
        <v>6</v>
      </c>
      <c r="B7" t="s">
        <v>274</v>
      </c>
      <c r="C7" t="s">
        <v>89</v>
      </c>
      <c r="D7" t="s">
        <v>90</v>
      </c>
      <c r="E7" t="s">
        <v>118</v>
      </c>
      <c r="F7">
        <v>1964</v>
      </c>
      <c r="G7">
        <v>7</v>
      </c>
      <c r="H7" t="s">
        <v>31</v>
      </c>
      <c r="I7" t="s">
        <v>25</v>
      </c>
      <c r="J7">
        <v>7</v>
      </c>
      <c r="K7">
        <v>5</v>
      </c>
      <c r="L7">
        <v>10</v>
      </c>
      <c r="M7">
        <v>6</v>
      </c>
      <c r="N7">
        <v>7</v>
      </c>
      <c r="O7" t="s">
        <v>573</v>
      </c>
      <c r="P7" t="s">
        <v>574</v>
      </c>
    </row>
    <row r="8" spans="1:16" ht="12.75" customHeight="1" x14ac:dyDescent="0.2">
      <c r="A8" s="12">
        <v>7</v>
      </c>
      <c r="B8" t="s">
        <v>276</v>
      </c>
      <c r="C8" t="s">
        <v>26</v>
      </c>
      <c r="D8" t="s">
        <v>77</v>
      </c>
      <c r="E8" t="s">
        <v>17</v>
      </c>
      <c r="F8">
        <v>1974</v>
      </c>
      <c r="G8">
        <v>6</v>
      </c>
      <c r="H8">
        <v>6</v>
      </c>
      <c r="I8">
        <v>7</v>
      </c>
      <c r="J8">
        <v>5</v>
      </c>
      <c r="K8">
        <v>7</v>
      </c>
      <c r="L8" t="s">
        <v>28</v>
      </c>
      <c r="M8" t="s">
        <v>58</v>
      </c>
      <c r="N8">
        <v>11</v>
      </c>
      <c r="O8" t="s">
        <v>573</v>
      </c>
      <c r="P8" t="s">
        <v>575</v>
      </c>
    </row>
    <row r="9" spans="1:16" ht="12.75" customHeight="1" x14ac:dyDescent="0.2">
      <c r="A9" s="12">
        <v>8</v>
      </c>
      <c r="B9" t="s">
        <v>278</v>
      </c>
      <c r="C9" t="s">
        <v>123</v>
      </c>
      <c r="D9" t="s">
        <v>124</v>
      </c>
      <c r="E9" t="s">
        <v>125</v>
      </c>
      <c r="F9">
        <v>1972</v>
      </c>
      <c r="G9">
        <v>9</v>
      </c>
      <c r="H9">
        <v>5</v>
      </c>
      <c r="I9">
        <v>5</v>
      </c>
      <c r="J9">
        <v>9</v>
      </c>
      <c r="K9">
        <v>9</v>
      </c>
      <c r="L9" t="s">
        <v>33</v>
      </c>
      <c r="M9">
        <v>7</v>
      </c>
      <c r="N9" t="s">
        <v>33</v>
      </c>
      <c r="O9" t="s">
        <v>531</v>
      </c>
      <c r="P9" t="s">
        <v>576</v>
      </c>
    </row>
    <row r="10" spans="1:16" ht="12.75" customHeight="1" x14ac:dyDescent="0.2">
      <c r="A10" s="12">
        <v>9</v>
      </c>
      <c r="B10" t="s">
        <v>294</v>
      </c>
      <c r="C10" t="s">
        <v>82</v>
      </c>
      <c r="D10" t="s">
        <v>83</v>
      </c>
      <c r="E10" t="s">
        <v>15</v>
      </c>
      <c r="F10">
        <v>1950</v>
      </c>
      <c r="G10">
        <v>10</v>
      </c>
      <c r="H10">
        <v>8</v>
      </c>
      <c r="I10" t="s">
        <v>47</v>
      </c>
      <c r="J10">
        <v>11</v>
      </c>
      <c r="K10" t="s">
        <v>33</v>
      </c>
      <c r="L10">
        <v>7</v>
      </c>
      <c r="M10">
        <v>3</v>
      </c>
      <c r="N10">
        <v>6</v>
      </c>
      <c r="O10" t="s">
        <v>511</v>
      </c>
      <c r="P10" t="s">
        <v>577</v>
      </c>
    </row>
    <row r="11" spans="1:16" ht="12.75" customHeight="1" x14ac:dyDescent="0.2">
      <c r="A11" s="12">
        <v>10</v>
      </c>
      <c r="B11" t="s">
        <v>296</v>
      </c>
      <c r="C11" t="s">
        <v>51</v>
      </c>
      <c r="D11" t="s">
        <v>76</v>
      </c>
      <c r="E11" t="s">
        <v>11</v>
      </c>
      <c r="F11">
        <v>1958</v>
      </c>
      <c r="G11">
        <v>8</v>
      </c>
      <c r="H11">
        <v>9</v>
      </c>
      <c r="I11">
        <v>8</v>
      </c>
      <c r="J11" t="s">
        <v>31</v>
      </c>
      <c r="K11" t="s">
        <v>31</v>
      </c>
      <c r="L11">
        <v>8</v>
      </c>
      <c r="M11">
        <v>8</v>
      </c>
      <c r="N11">
        <v>8</v>
      </c>
      <c r="O11" t="s">
        <v>578</v>
      </c>
      <c r="P11" t="s">
        <v>579</v>
      </c>
    </row>
    <row r="12" spans="1:16" ht="12.75" customHeight="1" x14ac:dyDescent="0.2">
      <c r="A12" s="12">
        <v>11</v>
      </c>
      <c r="B12" t="s">
        <v>299</v>
      </c>
      <c r="C12" t="s">
        <v>23</v>
      </c>
      <c r="D12" t="s">
        <v>73</v>
      </c>
      <c r="E12" t="s">
        <v>16</v>
      </c>
      <c r="F12">
        <v>1964</v>
      </c>
      <c r="G12" t="s">
        <v>27</v>
      </c>
      <c r="H12" t="s">
        <v>28</v>
      </c>
      <c r="I12">
        <v>10</v>
      </c>
      <c r="J12">
        <v>8</v>
      </c>
      <c r="K12">
        <v>8</v>
      </c>
      <c r="L12">
        <v>4</v>
      </c>
      <c r="M12">
        <v>11</v>
      </c>
      <c r="N12">
        <v>9</v>
      </c>
      <c r="O12" t="s">
        <v>580</v>
      </c>
      <c r="P12" t="s">
        <v>581</v>
      </c>
    </row>
    <row r="13" spans="1:16" ht="12.75" customHeight="1" x14ac:dyDescent="0.2">
      <c r="A13" s="13">
        <v>12</v>
      </c>
      <c r="B13" t="s">
        <v>301</v>
      </c>
      <c r="C13" t="s">
        <v>50</v>
      </c>
      <c r="D13" t="s">
        <v>74</v>
      </c>
      <c r="E13" t="s">
        <v>18</v>
      </c>
      <c r="F13">
        <v>1944</v>
      </c>
      <c r="G13">
        <v>11</v>
      </c>
      <c r="H13" t="s">
        <v>25</v>
      </c>
      <c r="I13" t="s">
        <v>25</v>
      </c>
      <c r="J13">
        <v>12</v>
      </c>
      <c r="K13">
        <v>11</v>
      </c>
      <c r="L13">
        <v>9</v>
      </c>
      <c r="M13">
        <v>13</v>
      </c>
      <c r="N13">
        <v>10</v>
      </c>
      <c r="O13" t="s">
        <v>351</v>
      </c>
      <c r="P13" t="s">
        <v>582</v>
      </c>
    </row>
    <row r="14" spans="1:16" ht="12.75" customHeight="1" x14ac:dyDescent="0.2">
      <c r="A14" s="13" t="s">
        <v>508</v>
      </c>
      <c r="B14" t="s">
        <v>303</v>
      </c>
      <c r="C14" t="s">
        <v>330</v>
      </c>
      <c r="D14" t="s">
        <v>331</v>
      </c>
      <c r="E14" t="s">
        <v>332</v>
      </c>
      <c r="F14">
        <v>1982</v>
      </c>
      <c r="G14">
        <v>12</v>
      </c>
      <c r="H14">
        <v>12</v>
      </c>
      <c r="I14">
        <v>9</v>
      </c>
      <c r="J14">
        <v>13</v>
      </c>
      <c r="K14">
        <v>15</v>
      </c>
      <c r="L14">
        <v>15</v>
      </c>
      <c r="M14" t="s">
        <v>55</v>
      </c>
      <c r="N14" t="s">
        <v>55</v>
      </c>
      <c r="O14" t="s">
        <v>399</v>
      </c>
      <c r="P14" t="s">
        <v>583</v>
      </c>
    </row>
    <row r="15" spans="1:16" ht="12.75" customHeight="1" x14ac:dyDescent="0.2">
      <c r="A15" s="12">
        <v>13</v>
      </c>
      <c r="B15" t="s">
        <v>306</v>
      </c>
      <c r="C15" t="s">
        <v>46</v>
      </c>
      <c r="D15" t="s">
        <v>93</v>
      </c>
      <c r="E15" t="s">
        <v>10</v>
      </c>
      <c r="F15">
        <v>1954</v>
      </c>
      <c r="G15" t="s">
        <v>47</v>
      </c>
      <c r="H15" t="s">
        <v>47</v>
      </c>
      <c r="I15" t="s">
        <v>36</v>
      </c>
      <c r="J15">
        <v>14</v>
      </c>
      <c r="K15">
        <v>14</v>
      </c>
      <c r="L15">
        <v>13</v>
      </c>
      <c r="M15">
        <v>12</v>
      </c>
      <c r="N15">
        <v>15</v>
      </c>
      <c r="O15" t="s">
        <v>304</v>
      </c>
      <c r="P15" t="s">
        <v>584</v>
      </c>
    </row>
    <row r="16" spans="1:16" ht="12.75" customHeight="1" x14ac:dyDescent="0.2">
      <c r="A16" s="12">
        <v>14</v>
      </c>
      <c r="B16" t="s">
        <v>308</v>
      </c>
      <c r="C16" t="s">
        <v>49</v>
      </c>
      <c r="D16" t="s">
        <v>91</v>
      </c>
      <c r="E16" t="s">
        <v>92</v>
      </c>
      <c r="F16">
        <v>1947</v>
      </c>
      <c r="G16" t="s">
        <v>25</v>
      </c>
      <c r="H16" t="s">
        <v>47</v>
      </c>
      <c r="I16" t="s">
        <v>36</v>
      </c>
      <c r="J16" t="s">
        <v>37</v>
      </c>
      <c r="K16">
        <v>13</v>
      </c>
      <c r="L16">
        <v>14</v>
      </c>
      <c r="M16">
        <v>9</v>
      </c>
      <c r="N16">
        <v>13</v>
      </c>
      <c r="O16" t="s">
        <v>585</v>
      </c>
      <c r="P16" t="s">
        <v>586</v>
      </c>
    </row>
    <row r="17" spans="1:16" ht="12.75" customHeight="1" x14ac:dyDescent="0.2">
      <c r="A17" s="12">
        <v>15</v>
      </c>
      <c r="B17" t="s">
        <v>310</v>
      </c>
      <c r="C17" t="s">
        <v>32</v>
      </c>
      <c r="D17" t="s">
        <v>63</v>
      </c>
      <c r="E17" t="s">
        <v>64</v>
      </c>
      <c r="F17">
        <v>1934</v>
      </c>
      <c r="G17" t="s">
        <v>47</v>
      </c>
      <c r="H17" t="s">
        <v>47</v>
      </c>
      <c r="I17" t="s">
        <v>36</v>
      </c>
      <c r="J17" t="s">
        <v>36</v>
      </c>
      <c r="K17" t="s">
        <v>36</v>
      </c>
      <c r="L17">
        <v>16</v>
      </c>
      <c r="M17">
        <v>15</v>
      </c>
      <c r="N17">
        <v>14</v>
      </c>
      <c r="O17" t="s">
        <v>587</v>
      </c>
      <c r="P17" t="s">
        <v>588</v>
      </c>
    </row>
    <row r="18" spans="1:16" ht="12.75" customHeight="1" x14ac:dyDescent="0.2">
      <c r="A18" s="12">
        <v>16</v>
      </c>
      <c r="B18" t="s">
        <v>313</v>
      </c>
      <c r="C18" t="s">
        <v>114</v>
      </c>
      <c r="D18" t="s">
        <v>115</v>
      </c>
      <c r="E18" t="s">
        <v>116</v>
      </c>
      <c r="F18">
        <v>1949</v>
      </c>
      <c r="G18" t="s">
        <v>47</v>
      </c>
      <c r="H18" t="s">
        <v>47</v>
      </c>
      <c r="I18" t="s">
        <v>36</v>
      </c>
      <c r="J18" t="s">
        <v>36</v>
      </c>
      <c r="K18" t="s">
        <v>36</v>
      </c>
      <c r="L18">
        <v>17</v>
      </c>
      <c r="M18">
        <v>17</v>
      </c>
      <c r="N18">
        <v>17</v>
      </c>
      <c r="O18" t="s">
        <v>407</v>
      </c>
      <c r="P18" t="s">
        <v>589</v>
      </c>
    </row>
    <row r="19" spans="1:16" ht="12.75" customHeight="1" x14ac:dyDescent="0.2">
      <c r="A19" s="12">
        <v>17</v>
      </c>
      <c r="B19" t="s">
        <v>315</v>
      </c>
      <c r="C19" t="s">
        <v>34</v>
      </c>
      <c r="D19" t="s">
        <v>65</v>
      </c>
      <c r="E19" t="s">
        <v>66</v>
      </c>
      <c r="F19">
        <v>1944</v>
      </c>
      <c r="G19" t="s">
        <v>47</v>
      </c>
      <c r="H19" t="s">
        <v>47</v>
      </c>
      <c r="I19" t="s">
        <v>36</v>
      </c>
      <c r="J19" t="s">
        <v>37</v>
      </c>
      <c r="K19">
        <v>16</v>
      </c>
      <c r="L19" t="s">
        <v>36</v>
      </c>
      <c r="M19">
        <v>19</v>
      </c>
      <c r="N19">
        <v>19</v>
      </c>
      <c r="O19" t="s">
        <v>590</v>
      </c>
      <c r="P19" t="s">
        <v>591</v>
      </c>
    </row>
    <row r="20" spans="1:16" ht="12.75" customHeight="1" x14ac:dyDescent="0.2">
      <c r="A20" s="12" t="s">
        <v>508</v>
      </c>
      <c r="B20" t="s">
        <v>317</v>
      </c>
      <c r="C20" t="s">
        <v>48</v>
      </c>
      <c r="D20" t="s">
        <v>84</v>
      </c>
      <c r="E20" t="s">
        <v>14</v>
      </c>
      <c r="F20">
        <v>1948</v>
      </c>
      <c r="G20" t="s">
        <v>47</v>
      </c>
      <c r="H20" t="s">
        <v>47</v>
      </c>
      <c r="I20" t="s">
        <v>36</v>
      </c>
      <c r="J20" t="s">
        <v>36</v>
      </c>
      <c r="K20" t="s">
        <v>36</v>
      </c>
      <c r="L20">
        <v>18</v>
      </c>
      <c r="M20">
        <v>18</v>
      </c>
      <c r="N20">
        <v>18</v>
      </c>
      <c r="O20" t="s">
        <v>590</v>
      </c>
      <c r="P20" t="s">
        <v>320</v>
      </c>
    </row>
    <row r="21" spans="1:16" ht="12.75" customHeight="1" x14ac:dyDescent="0.2">
      <c r="A21" s="12"/>
    </row>
    <row r="22" spans="1:16" ht="12.7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6" ht="12.75" customHeight="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6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6" ht="12.75" customHeight="1" x14ac:dyDescent="0.2">
      <c r="A25" s="13"/>
      <c r="B25" s="18"/>
      <c r="C25" s="18"/>
      <c r="D25" s="18"/>
      <c r="E25" s="5"/>
      <c r="F25" s="5"/>
      <c r="G25" s="5"/>
      <c r="H25" s="18"/>
      <c r="I25" s="18"/>
      <c r="J25" s="18"/>
      <c r="K25" s="18"/>
      <c r="L25" s="18"/>
      <c r="M25" s="18"/>
      <c r="N25" s="18"/>
      <c r="O25" s="5"/>
    </row>
    <row r="26" spans="1:16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6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6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Český pohár</vt:lpstr>
      <vt:lpstr>Pohár ČWA</vt:lpstr>
      <vt:lpstr>Regionální pohár Čechy</vt:lpstr>
      <vt:lpstr>Regionální pohár Morava</vt:lpstr>
      <vt:lpstr>171304-3C</vt:lpstr>
      <vt:lpstr>172120-7P</vt:lpstr>
      <vt:lpstr> 172124-3M</vt:lpstr>
      <vt:lpstr>171803-7P</vt:lpstr>
      <vt:lpstr>172002-7P</vt:lpstr>
      <vt:lpstr>172136-3M</vt:lpstr>
      <vt:lpstr>171506-3C</vt:lpstr>
      <vt:lpstr>171507-3C</vt:lpstr>
      <vt:lpstr>171615-7P</vt:lpstr>
      <vt:lpstr> 172156-7P</vt:lpstr>
      <vt:lpstr>  172208-3M</vt:lpstr>
      <vt:lpstr>171620-7P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Zdeněk Vykydal</dc:creator>
  <cp:lastModifiedBy>KAMENSKÝ Pavel</cp:lastModifiedBy>
  <cp:revision>0</cp:revision>
  <cp:lastPrinted>2015-10-24T18:06:15Z</cp:lastPrinted>
  <dcterms:created xsi:type="dcterms:W3CDTF">1998-08-21T10:53:40Z</dcterms:created>
  <dcterms:modified xsi:type="dcterms:W3CDTF">2017-11-07T20:11:55Z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Informace ČWA - podzim</vt:lpwstr>
  </property>
  <property fmtid="{D5CDD505-2E9C-101B-9397-08002B2CF9AE}" pid="3" name="_AuthorEmail">
    <vt:lpwstr>raska@reinvest.cz</vt:lpwstr>
  </property>
  <property fmtid="{D5CDD505-2E9C-101B-9397-08002B2CF9AE}" pid="4" name="_AuthorEmailDisplayName">
    <vt:lpwstr>Ing. Marek Raška</vt:lpwstr>
  </property>
  <property fmtid="{D5CDD505-2E9C-101B-9397-08002B2CF9AE}" pid="5" name="_AdHocReviewCycleID">
    <vt:i4>-2061362358</vt:i4>
  </property>
  <property fmtid="{D5CDD505-2E9C-101B-9397-08002B2CF9AE}" pid="6" name="_ReviewingToolsShownOnce">
    <vt:lpwstr/>
  </property>
</Properties>
</file>