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CWA\2020\Vysledky\"/>
    </mc:Choice>
  </mc:AlternateContent>
  <xr:revisionPtr revIDLastSave="0" documentId="8_{FC685036-609B-48FA-BCC4-CC589FE12C31}" xr6:coauthVersionLast="45" xr6:coauthVersionMax="45" xr10:uidLastSave="{00000000-0000-0000-0000-000000000000}"/>
  <bookViews>
    <workbookView xWindow="1050" yWindow="-120" windowWidth="27870" windowHeight="16440" tabRatio="686" xr2:uid="{00000000-000D-0000-FFFF-FFFF00000000}"/>
  </bookViews>
  <sheets>
    <sheet name="Český pohár" sheetId="1" r:id="rId1"/>
    <sheet name="Český pohár - všichni" sheetId="20" r:id="rId2"/>
    <sheet name="Pohár ČWA" sheetId="2" r:id="rId3"/>
    <sheet name="Regionální pohár Čechy" sheetId="3" r:id="rId4"/>
    <sheet name="Regionální pohár Morava" sheetId="4" r:id="rId5"/>
    <sheet name="202110-7P" sheetId="6" r:id="rId6"/>
    <sheet name="202117-3M" sheetId="7" r:id="rId7"/>
    <sheet name="201607-7P" sheetId="5" r:id="rId8"/>
    <sheet name="202007-7P" sheetId="9" r:id="rId9"/>
    <sheet name="202124-3M" sheetId="10" r:id="rId10"/>
    <sheet name="201511-3C" sheetId="11" r:id="rId11"/>
    <sheet name="201514-3C" sheetId="12" r:id="rId12"/>
    <sheet name="202210-3M" sheetId="15" r:id="rId13"/>
    <sheet name="201620-7P" sheetId="13" r:id="rId14"/>
    <sheet name="201807-7P" sheetId="8" r:id="rId15"/>
    <sheet name="191720-3C" sheetId="16" r:id="rId16"/>
    <sheet name="Members" sheetId="17" r:id="rId17"/>
    <sheet name="Categories" sheetId="18" r:id="rId18"/>
    <sheet name="List1" sheetId="19" r:id="rId19"/>
  </sheets>
  <definedNames>
    <definedName name="_xlnm._FilterDatabase" localSheetId="5" hidden="1">'202110-7P'!$A$1:$I$44</definedName>
    <definedName name="_xlnm._FilterDatabase" localSheetId="18" hidden="1">List1!$A$1:$D$191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X39" i="20" l="1"/>
  <c r="W39" i="20"/>
  <c r="V39" i="20"/>
  <c r="U39" i="20"/>
  <c r="T39" i="20"/>
  <c r="S39" i="20"/>
  <c r="R39" i="20"/>
  <c r="Q39" i="20"/>
  <c r="P39" i="20"/>
  <c r="O39" i="20"/>
  <c r="X25" i="20"/>
  <c r="W25" i="20"/>
  <c r="V25" i="20"/>
  <c r="U25" i="20"/>
  <c r="T25" i="20"/>
  <c r="S25" i="20"/>
  <c r="R25" i="20"/>
  <c r="Q25" i="20"/>
  <c r="P25" i="20"/>
  <c r="O25" i="20"/>
  <c r="X56" i="20"/>
  <c r="W56" i="20"/>
  <c r="V56" i="20"/>
  <c r="U56" i="20"/>
  <c r="T56" i="20"/>
  <c r="S56" i="20"/>
  <c r="R56" i="20"/>
  <c r="Q56" i="20"/>
  <c r="P56" i="20"/>
  <c r="O56" i="20"/>
  <c r="X55" i="20"/>
  <c r="W55" i="20"/>
  <c r="V55" i="20"/>
  <c r="U55" i="20"/>
  <c r="T55" i="20"/>
  <c r="S55" i="20"/>
  <c r="R55" i="20"/>
  <c r="Q55" i="20"/>
  <c r="P55" i="20"/>
  <c r="O55" i="20"/>
  <c r="X33" i="20"/>
  <c r="W33" i="20"/>
  <c r="V33" i="20"/>
  <c r="U33" i="20"/>
  <c r="T33" i="20"/>
  <c r="S33" i="20"/>
  <c r="R33" i="20"/>
  <c r="Q33" i="20"/>
  <c r="P33" i="20"/>
  <c r="O33" i="20"/>
  <c r="X41" i="20"/>
  <c r="W41" i="20"/>
  <c r="V41" i="20"/>
  <c r="U41" i="20"/>
  <c r="T41" i="20"/>
  <c r="S41" i="20"/>
  <c r="R41" i="20"/>
  <c r="Q41" i="20"/>
  <c r="P41" i="20"/>
  <c r="O41" i="20"/>
  <c r="X54" i="20"/>
  <c r="W54" i="20"/>
  <c r="V54" i="20"/>
  <c r="U54" i="20"/>
  <c r="T54" i="20"/>
  <c r="S54" i="20"/>
  <c r="R54" i="20"/>
  <c r="Q54" i="20"/>
  <c r="P54" i="20"/>
  <c r="O54" i="20"/>
  <c r="X51" i="20"/>
  <c r="W51" i="20"/>
  <c r="V51" i="20"/>
  <c r="U51" i="20"/>
  <c r="T51" i="20"/>
  <c r="S51" i="20"/>
  <c r="R51" i="20"/>
  <c r="Q51" i="20"/>
  <c r="P51" i="20"/>
  <c r="O51" i="20"/>
  <c r="X53" i="20"/>
  <c r="W53" i="20"/>
  <c r="V53" i="20"/>
  <c r="U53" i="20"/>
  <c r="T53" i="20"/>
  <c r="S53" i="20"/>
  <c r="R53" i="20"/>
  <c r="Q53" i="20"/>
  <c r="P53" i="20"/>
  <c r="O53" i="20"/>
  <c r="X52" i="20"/>
  <c r="W52" i="20"/>
  <c r="V52" i="20"/>
  <c r="U52" i="20"/>
  <c r="T52" i="20"/>
  <c r="S52" i="20"/>
  <c r="R52" i="20"/>
  <c r="Q52" i="20"/>
  <c r="P52" i="20"/>
  <c r="O52" i="20"/>
  <c r="X18" i="20"/>
  <c r="W18" i="20"/>
  <c r="V18" i="20"/>
  <c r="U18" i="20"/>
  <c r="T18" i="20"/>
  <c r="S18" i="20"/>
  <c r="R18" i="20"/>
  <c r="Q18" i="20"/>
  <c r="P18" i="20"/>
  <c r="O18" i="20"/>
  <c r="X50" i="20"/>
  <c r="W50" i="20"/>
  <c r="V50" i="20"/>
  <c r="U50" i="20"/>
  <c r="T50" i="20"/>
  <c r="S50" i="20"/>
  <c r="R50" i="20"/>
  <c r="Q50" i="20"/>
  <c r="P50" i="20"/>
  <c r="O50" i="20"/>
  <c r="X49" i="20"/>
  <c r="W49" i="20"/>
  <c r="V49" i="20"/>
  <c r="U49" i="20"/>
  <c r="T49" i="20"/>
  <c r="S49" i="20"/>
  <c r="R49" i="20"/>
  <c r="Q49" i="20"/>
  <c r="P49" i="20"/>
  <c r="O49" i="20"/>
  <c r="X48" i="20"/>
  <c r="W48" i="20"/>
  <c r="V48" i="20"/>
  <c r="U48" i="20"/>
  <c r="T48" i="20"/>
  <c r="S48" i="20"/>
  <c r="R48" i="20"/>
  <c r="Q48" i="20"/>
  <c r="P48" i="20"/>
  <c r="O48" i="20"/>
  <c r="X7" i="20"/>
  <c r="W7" i="20"/>
  <c r="V7" i="20"/>
  <c r="U7" i="20"/>
  <c r="T7" i="20"/>
  <c r="S7" i="20"/>
  <c r="R7" i="20"/>
  <c r="Q7" i="20"/>
  <c r="P7" i="20"/>
  <c r="O7" i="20"/>
  <c r="X28" i="20"/>
  <c r="W28" i="20"/>
  <c r="V28" i="20"/>
  <c r="U28" i="20"/>
  <c r="T28" i="20"/>
  <c r="S28" i="20"/>
  <c r="R28" i="20"/>
  <c r="Q28" i="20"/>
  <c r="P28" i="20"/>
  <c r="O28" i="20"/>
  <c r="X35" i="20"/>
  <c r="W35" i="20"/>
  <c r="V35" i="20"/>
  <c r="U35" i="20"/>
  <c r="T35" i="20"/>
  <c r="S35" i="20"/>
  <c r="R35" i="20"/>
  <c r="Q35" i="20"/>
  <c r="P35" i="20"/>
  <c r="O35" i="20"/>
  <c r="X47" i="20"/>
  <c r="W47" i="20"/>
  <c r="V47" i="20"/>
  <c r="U47" i="20"/>
  <c r="T47" i="20"/>
  <c r="S47" i="20"/>
  <c r="R47" i="20"/>
  <c r="Q47" i="20"/>
  <c r="P47" i="20"/>
  <c r="O47" i="20"/>
  <c r="X46" i="20"/>
  <c r="W46" i="20"/>
  <c r="V46" i="20"/>
  <c r="U46" i="20"/>
  <c r="T46" i="20"/>
  <c r="S46" i="20"/>
  <c r="R46" i="20"/>
  <c r="Q46" i="20"/>
  <c r="P46" i="20"/>
  <c r="O46" i="20"/>
  <c r="X31" i="20"/>
  <c r="W31" i="20"/>
  <c r="V31" i="20"/>
  <c r="U31" i="20"/>
  <c r="T31" i="20"/>
  <c r="S31" i="20"/>
  <c r="R31" i="20"/>
  <c r="Q31" i="20"/>
  <c r="P31" i="20"/>
  <c r="O31" i="20"/>
  <c r="X8" i="20"/>
  <c r="W8" i="20"/>
  <c r="V8" i="20"/>
  <c r="U8" i="20"/>
  <c r="T8" i="20"/>
  <c r="S8" i="20"/>
  <c r="R8" i="20"/>
  <c r="Q8" i="20"/>
  <c r="P8" i="20"/>
  <c r="O8" i="20"/>
  <c r="X45" i="20"/>
  <c r="W45" i="20"/>
  <c r="V45" i="20"/>
  <c r="U45" i="20"/>
  <c r="T45" i="20"/>
  <c r="S45" i="20"/>
  <c r="R45" i="20"/>
  <c r="Q45" i="20"/>
  <c r="P45" i="20"/>
  <c r="O45" i="20"/>
  <c r="X15" i="20"/>
  <c r="W15" i="20"/>
  <c r="V15" i="20"/>
  <c r="U15" i="20"/>
  <c r="T15" i="20"/>
  <c r="S15" i="20"/>
  <c r="R15" i="20"/>
  <c r="Q15" i="20"/>
  <c r="P15" i="20"/>
  <c r="O15" i="20"/>
  <c r="X30" i="20"/>
  <c r="W30" i="20"/>
  <c r="V30" i="20"/>
  <c r="U30" i="20"/>
  <c r="T30" i="20"/>
  <c r="S30" i="20"/>
  <c r="R30" i="20"/>
  <c r="Q30" i="20"/>
  <c r="P30" i="20"/>
  <c r="O30" i="20"/>
  <c r="X44" i="20"/>
  <c r="W44" i="20"/>
  <c r="V44" i="20"/>
  <c r="U44" i="20"/>
  <c r="T44" i="20"/>
  <c r="S44" i="20"/>
  <c r="R44" i="20"/>
  <c r="Q44" i="20"/>
  <c r="P44" i="20"/>
  <c r="O44" i="20"/>
  <c r="X43" i="20"/>
  <c r="W43" i="20"/>
  <c r="V43" i="20"/>
  <c r="U43" i="20"/>
  <c r="T43" i="20"/>
  <c r="S43" i="20"/>
  <c r="R43" i="20"/>
  <c r="Q43" i="20"/>
  <c r="P43" i="20"/>
  <c r="O43" i="20"/>
  <c r="X42" i="20"/>
  <c r="W42" i="20"/>
  <c r="V42" i="20"/>
  <c r="U42" i="20"/>
  <c r="T42" i="20"/>
  <c r="S42" i="20"/>
  <c r="R42" i="20"/>
  <c r="Q42" i="20"/>
  <c r="P42" i="20"/>
  <c r="O42" i="20"/>
  <c r="X10" i="20"/>
  <c r="W10" i="20"/>
  <c r="V10" i="20"/>
  <c r="U10" i="20"/>
  <c r="T10" i="20"/>
  <c r="S10" i="20"/>
  <c r="R10" i="20"/>
  <c r="Q10" i="20"/>
  <c r="P10" i="20"/>
  <c r="O10" i="20"/>
  <c r="X36" i="20"/>
  <c r="W36" i="20"/>
  <c r="V36" i="20"/>
  <c r="U36" i="20"/>
  <c r="T36" i="20"/>
  <c r="S36" i="20"/>
  <c r="R36" i="20"/>
  <c r="Q36" i="20"/>
  <c r="P36" i="20"/>
  <c r="O36" i="20"/>
  <c r="X40" i="20"/>
  <c r="W40" i="20"/>
  <c r="V40" i="20"/>
  <c r="U40" i="20"/>
  <c r="T40" i="20"/>
  <c r="S40" i="20"/>
  <c r="R40" i="20"/>
  <c r="Q40" i="20"/>
  <c r="P40" i="20"/>
  <c r="O40" i="20"/>
  <c r="X16" i="20"/>
  <c r="W16" i="20"/>
  <c r="V16" i="20"/>
  <c r="U16" i="20"/>
  <c r="T16" i="20"/>
  <c r="S16" i="20"/>
  <c r="R16" i="20"/>
  <c r="Q16" i="20"/>
  <c r="P16" i="20"/>
  <c r="O16" i="20"/>
  <c r="X34" i="20"/>
  <c r="W34" i="20"/>
  <c r="V34" i="20"/>
  <c r="U34" i="20"/>
  <c r="T34" i="20"/>
  <c r="S34" i="20"/>
  <c r="R34" i="20"/>
  <c r="Q34" i="20"/>
  <c r="P34" i="20"/>
  <c r="O34" i="20"/>
  <c r="X29" i="20"/>
  <c r="W29" i="20"/>
  <c r="V29" i="20"/>
  <c r="U29" i="20"/>
  <c r="T29" i="20"/>
  <c r="S29" i="20"/>
  <c r="R29" i="20"/>
  <c r="Q29" i="20"/>
  <c r="P29" i="20"/>
  <c r="O29" i="20"/>
  <c r="X11" i="20"/>
  <c r="W11" i="20"/>
  <c r="V11" i="20"/>
  <c r="U11" i="20"/>
  <c r="T11" i="20"/>
  <c r="S11" i="20"/>
  <c r="R11" i="20"/>
  <c r="Q11" i="20"/>
  <c r="P11" i="20"/>
  <c r="O11" i="20"/>
  <c r="X20" i="20"/>
  <c r="W20" i="20"/>
  <c r="V20" i="20"/>
  <c r="U20" i="20"/>
  <c r="T20" i="20"/>
  <c r="S20" i="20"/>
  <c r="R20" i="20"/>
  <c r="Q20" i="20"/>
  <c r="P20" i="20"/>
  <c r="O20" i="20"/>
  <c r="X14" i="20"/>
  <c r="W14" i="20"/>
  <c r="V14" i="20"/>
  <c r="U14" i="20"/>
  <c r="T14" i="20"/>
  <c r="S14" i="20"/>
  <c r="R14" i="20"/>
  <c r="Q14" i="20"/>
  <c r="P14" i="20"/>
  <c r="O14" i="20"/>
  <c r="X26" i="20"/>
  <c r="W26" i="20"/>
  <c r="V26" i="20"/>
  <c r="U26" i="20"/>
  <c r="T26" i="20"/>
  <c r="S26" i="20"/>
  <c r="R26" i="20"/>
  <c r="Q26" i="20"/>
  <c r="P26" i="20"/>
  <c r="O26" i="20"/>
  <c r="X24" i="20"/>
  <c r="W24" i="20"/>
  <c r="V24" i="20"/>
  <c r="U24" i="20"/>
  <c r="T24" i="20"/>
  <c r="S24" i="20"/>
  <c r="R24" i="20"/>
  <c r="Q24" i="20"/>
  <c r="P24" i="20"/>
  <c r="O24" i="20"/>
  <c r="X12" i="20"/>
  <c r="W12" i="20"/>
  <c r="V12" i="20"/>
  <c r="U12" i="20"/>
  <c r="T12" i="20"/>
  <c r="S12" i="20"/>
  <c r="R12" i="20"/>
  <c r="Q12" i="20"/>
  <c r="P12" i="20"/>
  <c r="O12" i="20"/>
  <c r="X32" i="20"/>
  <c r="W32" i="20"/>
  <c r="V32" i="20"/>
  <c r="U32" i="20"/>
  <c r="T32" i="20"/>
  <c r="S32" i="20"/>
  <c r="R32" i="20"/>
  <c r="Q32" i="20"/>
  <c r="P32" i="20"/>
  <c r="O32" i="20"/>
  <c r="X22" i="20"/>
  <c r="W22" i="20"/>
  <c r="V22" i="20"/>
  <c r="U22" i="20"/>
  <c r="T22" i="20"/>
  <c r="S22" i="20"/>
  <c r="R22" i="20"/>
  <c r="Q22" i="20"/>
  <c r="P22" i="20"/>
  <c r="O22" i="20"/>
  <c r="X19" i="20"/>
  <c r="W19" i="20"/>
  <c r="V19" i="20"/>
  <c r="U19" i="20"/>
  <c r="T19" i="20"/>
  <c r="S19" i="20"/>
  <c r="R19" i="20"/>
  <c r="Q19" i="20"/>
  <c r="P19" i="20"/>
  <c r="O19" i="20"/>
  <c r="X17" i="20"/>
  <c r="W17" i="20"/>
  <c r="V17" i="20"/>
  <c r="U17" i="20"/>
  <c r="T17" i="20"/>
  <c r="S17" i="20"/>
  <c r="R17" i="20"/>
  <c r="Q17" i="20"/>
  <c r="P17" i="20"/>
  <c r="O17" i="20"/>
  <c r="X37" i="20"/>
  <c r="W37" i="20"/>
  <c r="V37" i="20"/>
  <c r="U37" i="20"/>
  <c r="T37" i="20"/>
  <c r="S37" i="20"/>
  <c r="R37" i="20"/>
  <c r="Q37" i="20"/>
  <c r="P37" i="20"/>
  <c r="O37" i="20"/>
  <c r="X13" i="20"/>
  <c r="W13" i="20"/>
  <c r="V13" i="20"/>
  <c r="U13" i="20"/>
  <c r="T13" i="20"/>
  <c r="S13" i="20"/>
  <c r="R13" i="20"/>
  <c r="Q13" i="20"/>
  <c r="P13" i="20"/>
  <c r="O13" i="20"/>
  <c r="X21" i="20"/>
  <c r="W21" i="20"/>
  <c r="V21" i="20"/>
  <c r="U21" i="20"/>
  <c r="T21" i="20"/>
  <c r="S21" i="20"/>
  <c r="R21" i="20"/>
  <c r="Q21" i="20"/>
  <c r="P21" i="20"/>
  <c r="O21" i="20"/>
  <c r="X23" i="20"/>
  <c r="W23" i="20"/>
  <c r="V23" i="20"/>
  <c r="U23" i="20"/>
  <c r="T23" i="20"/>
  <c r="S23" i="20"/>
  <c r="R23" i="20"/>
  <c r="Q23" i="20"/>
  <c r="P23" i="20"/>
  <c r="O23" i="20"/>
  <c r="X9" i="20"/>
  <c r="W9" i="20"/>
  <c r="V9" i="20"/>
  <c r="U9" i="20"/>
  <c r="T9" i="20"/>
  <c r="S9" i="20"/>
  <c r="R9" i="20"/>
  <c r="Q9" i="20"/>
  <c r="P9" i="20"/>
  <c r="O9" i="20"/>
  <c r="X27" i="20"/>
  <c r="W27" i="20"/>
  <c r="V27" i="20"/>
  <c r="U27" i="20"/>
  <c r="T27" i="20"/>
  <c r="S27" i="20"/>
  <c r="R27" i="20"/>
  <c r="Q27" i="20"/>
  <c r="P27" i="20"/>
  <c r="O27" i="20"/>
  <c r="X38" i="20"/>
  <c r="W38" i="20"/>
  <c r="V38" i="20"/>
  <c r="U38" i="20"/>
  <c r="T38" i="20"/>
  <c r="S38" i="20"/>
  <c r="R38" i="20"/>
  <c r="Q38" i="20"/>
  <c r="P38" i="20"/>
  <c r="O38" i="20"/>
  <c r="X5" i="20"/>
  <c r="X40" i="3"/>
  <c r="W40" i="3"/>
  <c r="V40" i="3"/>
  <c r="U40" i="3"/>
  <c r="T40" i="3"/>
  <c r="S40" i="3"/>
  <c r="R40" i="3"/>
  <c r="Q40" i="3"/>
  <c r="P40" i="3"/>
  <c r="O40" i="3"/>
  <c r="X39" i="3"/>
  <c r="W39" i="3"/>
  <c r="V39" i="3"/>
  <c r="U39" i="3"/>
  <c r="T39" i="3"/>
  <c r="S39" i="3"/>
  <c r="R39" i="3"/>
  <c r="Q39" i="3"/>
  <c r="P39" i="3"/>
  <c r="O39" i="3"/>
  <c r="X38" i="3"/>
  <c r="W38" i="3"/>
  <c r="V38" i="3"/>
  <c r="U38" i="3"/>
  <c r="T38" i="3"/>
  <c r="S38" i="3"/>
  <c r="R38" i="3"/>
  <c r="Q38" i="3"/>
  <c r="P38" i="3"/>
  <c r="O38" i="3"/>
  <c r="Y35" i="20" l="1"/>
  <c r="Y50" i="20"/>
  <c r="Y55" i="20"/>
  <c r="Y31" i="20"/>
  <c r="Y28" i="20"/>
  <c r="Y51" i="20"/>
  <c r="Y46" i="20"/>
  <c r="Y18" i="20"/>
  <c r="Y56" i="20"/>
  <c r="Y47" i="20"/>
  <c r="Y7" i="20"/>
  <c r="Y52" i="20"/>
  <c r="Y54" i="20"/>
  <c r="Y25" i="20"/>
  <c r="Y48" i="20"/>
  <c r="Y8" i="20"/>
  <c r="Y49" i="20"/>
  <c r="Y53" i="20"/>
  <c r="Y41" i="20"/>
  <c r="Y33" i="20"/>
  <c r="Y39" i="20"/>
  <c r="Y20" i="20"/>
  <c r="Y36" i="20"/>
  <c r="Y40" i="20"/>
  <c r="Y32" i="20"/>
  <c r="Y34" i="20"/>
  <c r="Y30" i="20"/>
  <c r="Y23" i="20"/>
  <c r="Y37" i="20"/>
  <c r="Y22" i="20"/>
  <c r="Y14" i="20"/>
  <c r="Y29" i="20"/>
  <c r="Y10" i="20"/>
  <c r="Y44" i="20"/>
  <c r="Y17" i="20"/>
  <c r="Y12" i="20"/>
  <c r="Y9" i="20"/>
  <c r="Y21" i="20"/>
  <c r="Y19" i="20"/>
  <c r="Y11" i="20"/>
  <c r="Y16" i="20"/>
  <c r="Y42" i="20"/>
  <c r="Y43" i="20"/>
  <c r="Y15" i="20"/>
  <c r="Y27" i="20"/>
  <c r="Y38" i="20"/>
  <c r="Y13" i="20"/>
  <c r="Y24" i="20"/>
  <c r="Y26" i="20"/>
  <c r="Y45" i="20"/>
  <c r="Y38" i="3"/>
  <c r="Y39" i="3"/>
  <c r="Y40" i="3"/>
  <c r="X29" i="4"/>
  <c r="W29" i="4"/>
  <c r="V29" i="4"/>
  <c r="U29" i="4"/>
  <c r="T29" i="4"/>
  <c r="S29" i="4"/>
  <c r="R29" i="4"/>
  <c r="Q29" i="4"/>
  <c r="P29" i="4"/>
  <c r="O29" i="4"/>
  <c r="X28" i="4"/>
  <c r="W28" i="4"/>
  <c r="V28" i="4"/>
  <c r="U28" i="4"/>
  <c r="T28" i="4"/>
  <c r="S28" i="4"/>
  <c r="R28" i="4"/>
  <c r="Q28" i="4"/>
  <c r="P28" i="4"/>
  <c r="O28" i="4"/>
  <c r="X27" i="4"/>
  <c r="W27" i="4"/>
  <c r="V27" i="4"/>
  <c r="U27" i="4"/>
  <c r="T27" i="4"/>
  <c r="S27" i="4"/>
  <c r="R27" i="4"/>
  <c r="Q27" i="4"/>
  <c r="P27" i="4"/>
  <c r="O27" i="4"/>
  <c r="X26" i="4"/>
  <c r="W26" i="4"/>
  <c r="V26" i="4"/>
  <c r="U26" i="4"/>
  <c r="T26" i="4"/>
  <c r="S26" i="4"/>
  <c r="R26" i="4"/>
  <c r="Q26" i="4"/>
  <c r="P26" i="4"/>
  <c r="O26" i="4"/>
  <c r="X25" i="4"/>
  <c r="W25" i="4"/>
  <c r="V25" i="4"/>
  <c r="U25" i="4"/>
  <c r="T25" i="4"/>
  <c r="S25" i="4"/>
  <c r="R25" i="4"/>
  <c r="Q25" i="4"/>
  <c r="P25" i="4"/>
  <c r="O25" i="4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13" i="4"/>
  <c r="W13" i="4"/>
  <c r="V13" i="4"/>
  <c r="U13" i="4"/>
  <c r="T13" i="4"/>
  <c r="S13" i="4"/>
  <c r="R13" i="4"/>
  <c r="Q13" i="4"/>
  <c r="P13" i="4"/>
  <c r="O13" i="4"/>
  <c r="X16" i="4"/>
  <c r="W16" i="4"/>
  <c r="V16" i="4"/>
  <c r="U16" i="4"/>
  <c r="T16" i="4"/>
  <c r="S16" i="4"/>
  <c r="R16" i="4"/>
  <c r="Q16" i="4"/>
  <c r="P16" i="4"/>
  <c r="O16" i="4"/>
  <c r="X10" i="4"/>
  <c r="W10" i="4"/>
  <c r="V10" i="4"/>
  <c r="U10" i="4"/>
  <c r="T10" i="4"/>
  <c r="S10" i="4"/>
  <c r="R10" i="4"/>
  <c r="Q10" i="4"/>
  <c r="P10" i="4"/>
  <c r="O10" i="4"/>
  <c r="X21" i="4"/>
  <c r="W21" i="4"/>
  <c r="V21" i="4"/>
  <c r="U21" i="4"/>
  <c r="T21" i="4"/>
  <c r="S21" i="4"/>
  <c r="R21" i="4"/>
  <c r="Q21" i="4"/>
  <c r="P21" i="4"/>
  <c r="O21" i="4"/>
  <c r="X9" i="4"/>
  <c r="W9" i="4"/>
  <c r="V9" i="4"/>
  <c r="U9" i="4"/>
  <c r="T9" i="4"/>
  <c r="S9" i="4"/>
  <c r="R9" i="4"/>
  <c r="Q9" i="4"/>
  <c r="P9" i="4"/>
  <c r="O9" i="4"/>
  <c r="X17" i="4"/>
  <c r="W17" i="4"/>
  <c r="V17" i="4"/>
  <c r="U17" i="4"/>
  <c r="T17" i="4"/>
  <c r="S17" i="4"/>
  <c r="R17" i="4"/>
  <c r="Q17" i="4"/>
  <c r="P17" i="4"/>
  <c r="O17" i="4"/>
  <c r="X11" i="4"/>
  <c r="W11" i="4"/>
  <c r="V11" i="4"/>
  <c r="U11" i="4"/>
  <c r="T11" i="4"/>
  <c r="S11" i="4"/>
  <c r="R11" i="4"/>
  <c r="Q11" i="4"/>
  <c r="P11" i="4"/>
  <c r="O11" i="4"/>
  <c r="X15" i="4"/>
  <c r="W15" i="4"/>
  <c r="V15" i="4"/>
  <c r="U15" i="4"/>
  <c r="T15" i="4"/>
  <c r="S15" i="4"/>
  <c r="R15" i="4"/>
  <c r="Q15" i="4"/>
  <c r="P15" i="4"/>
  <c r="O15" i="4"/>
  <c r="X20" i="4"/>
  <c r="W20" i="4"/>
  <c r="V20" i="4"/>
  <c r="U20" i="4"/>
  <c r="T20" i="4"/>
  <c r="S20" i="4"/>
  <c r="R20" i="4"/>
  <c r="Q20" i="4"/>
  <c r="P20" i="4"/>
  <c r="O20" i="4"/>
  <c r="X18" i="4"/>
  <c r="W18" i="4"/>
  <c r="V18" i="4"/>
  <c r="U18" i="4"/>
  <c r="T18" i="4"/>
  <c r="S18" i="4"/>
  <c r="R18" i="4"/>
  <c r="Q18" i="4"/>
  <c r="P18" i="4"/>
  <c r="O18" i="4"/>
  <c r="X12" i="4"/>
  <c r="W12" i="4"/>
  <c r="V12" i="4"/>
  <c r="U12" i="4"/>
  <c r="T12" i="4"/>
  <c r="S12" i="4"/>
  <c r="R12" i="4"/>
  <c r="Q12" i="4"/>
  <c r="P12" i="4"/>
  <c r="O12" i="4"/>
  <c r="X19" i="4"/>
  <c r="W19" i="4"/>
  <c r="V19" i="4"/>
  <c r="U19" i="4"/>
  <c r="T19" i="4"/>
  <c r="S19" i="4"/>
  <c r="R19" i="4"/>
  <c r="Q19" i="4"/>
  <c r="P19" i="4"/>
  <c r="O19" i="4"/>
  <c r="X14" i="4"/>
  <c r="W14" i="4"/>
  <c r="V14" i="4"/>
  <c r="U14" i="4"/>
  <c r="T14" i="4"/>
  <c r="S14" i="4"/>
  <c r="R14" i="4"/>
  <c r="Q14" i="4"/>
  <c r="P14" i="4"/>
  <c r="O14" i="4"/>
  <c r="X7" i="4"/>
  <c r="W7" i="4"/>
  <c r="V7" i="4"/>
  <c r="U7" i="4"/>
  <c r="T7" i="4"/>
  <c r="S7" i="4"/>
  <c r="R7" i="4"/>
  <c r="Q7" i="4"/>
  <c r="P7" i="4"/>
  <c r="O7" i="4"/>
  <c r="X8" i="4"/>
  <c r="W8" i="4"/>
  <c r="V8" i="4"/>
  <c r="U8" i="4"/>
  <c r="T8" i="4"/>
  <c r="S8" i="4"/>
  <c r="R8" i="4"/>
  <c r="Q8" i="4"/>
  <c r="P8" i="4"/>
  <c r="O8" i="4"/>
  <c r="X5" i="4"/>
  <c r="X37" i="3"/>
  <c r="W37" i="3"/>
  <c r="V37" i="3"/>
  <c r="U37" i="3"/>
  <c r="T37" i="3"/>
  <c r="S37" i="3"/>
  <c r="R37" i="3"/>
  <c r="Q37" i="3"/>
  <c r="P37" i="3"/>
  <c r="O37" i="3"/>
  <c r="X36" i="3"/>
  <c r="W36" i="3"/>
  <c r="V36" i="3"/>
  <c r="U36" i="3"/>
  <c r="T36" i="3"/>
  <c r="S36" i="3"/>
  <c r="R36" i="3"/>
  <c r="Q36" i="3"/>
  <c r="P36" i="3"/>
  <c r="O36" i="3"/>
  <c r="X35" i="3"/>
  <c r="W35" i="3"/>
  <c r="V35" i="3"/>
  <c r="U35" i="3"/>
  <c r="T35" i="3"/>
  <c r="S35" i="3"/>
  <c r="R35" i="3"/>
  <c r="Q35" i="3"/>
  <c r="P35" i="3"/>
  <c r="O35" i="3"/>
  <c r="X34" i="3"/>
  <c r="W34" i="3"/>
  <c r="V34" i="3"/>
  <c r="U34" i="3"/>
  <c r="T34" i="3"/>
  <c r="S34" i="3"/>
  <c r="R34" i="3"/>
  <c r="Q34" i="3"/>
  <c r="P34" i="3"/>
  <c r="O34" i="3"/>
  <c r="X33" i="3"/>
  <c r="W33" i="3"/>
  <c r="V33" i="3"/>
  <c r="U33" i="3"/>
  <c r="T33" i="3"/>
  <c r="S33" i="3"/>
  <c r="R33" i="3"/>
  <c r="Q33" i="3"/>
  <c r="P33" i="3"/>
  <c r="O33" i="3"/>
  <c r="X32" i="3"/>
  <c r="W32" i="3"/>
  <c r="V32" i="3"/>
  <c r="U32" i="3"/>
  <c r="T32" i="3"/>
  <c r="S32" i="3"/>
  <c r="R32" i="3"/>
  <c r="Q32" i="3"/>
  <c r="P32" i="3"/>
  <c r="O32" i="3"/>
  <c r="X31" i="3"/>
  <c r="W31" i="3"/>
  <c r="V31" i="3"/>
  <c r="U31" i="3"/>
  <c r="T31" i="3"/>
  <c r="S31" i="3"/>
  <c r="R31" i="3"/>
  <c r="Q31" i="3"/>
  <c r="P31" i="3"/>
  <c r="O31" i="3"/>
  <c r="X30" i="3"/>
  <c r="W30" i="3"/>
  <c r="V30" i="3"/>
  <c r="U30" i="3"/>
  <c r="T30" i="3"/>
  <c r="S30" i="3"/>
  <c r="R30" i="3"/>
  <c r="Q30" i="3"/>
  <c r="P30" i="3"/>
  <c r="O30" i="3"/>
  <c r="X29" i="3"/>
  <c r="W29" i="3"/>
  <c r="V29" i="3"/>
  <c r="U29" i="3"/>
  <c r="T29" i="3"/>
  <c r="S29" i="3"/>
  <c r="R29" i="3"/>
  <c r="Q29" i="3"/>
  <c r="P29" i="3"/>
  <c r="O29" i="3"/>
  <c r="X28" i="3"/>
  <c r="W28" i="3"/>
  <c r="V28" i="3"/>
  <c r="U28" i="3"/>
  <c r="T28" i="3"/>
  <c r="S28" i="3"/>
  <c r="R28" i="3"/>
  <c r="Q28" i="3"/>
  <c r="P28" i="3"/>
  <c r="O28" i="3"/>
  <c r="X27" i="3"/>
  <c r="W27" i="3"/>
  <c r="V27" i="3"/>
  <c r="U27" i="3"/>
  <c r="T27" i="3"/>
  <c r="S27" i="3"/>
  <c r="R27" i="3"/>
  <c r="Q27" i="3"/>
  <c r="P27" i="3"/>
  <c r="O27" i="3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14" i="3"/>
  <c r="W14" i="3"/>
  <c r="V14" i="3"/>
  <c r="U14" i="3"/>
  <c r="T14" i="3"/>
  <c r="S14" i="3"/>
  <c r="R14" i="3"/>
  <c r="Q14" i="3"/>
  <c r="P14" i="3"/>
  <c r="O14" i="3"/>
  <c r="X11" i="3"/>
  <c r="W11" i="3"/>
  <c r="V11" i="3"/>
  <c r="U11" i="3"/>
  <c r="T11" i="3"/>
  <c r="S11" i="3"/>
  <c r="R11" i="3"/>
  <c r="Q11" i="3"/>
  <c r="P11" i="3"/>
  <c r="O11" i="3"/>
  <c r="X15" i="3"/>
  <c r="W15" i="3"/>
  <c r="V15" i="3"/>
  <c r="U15" i="3"/>
  <c r="T15" i="3"/>
  <c r="S15" i="3"/>
  <c r="R15" i="3"/>
  <c r="Q15" i="3"/>
  <c r="P15" i="3"/>
  <c r="O15" i="3"/>
  <c r="X10" i="3"/>
  <c r="W10" i="3"/>
  <c r="V10" i="3"/>
  <c r="U10" i="3"/>
  <c r="T10" i="3"/>
  <c r="S10" i="3"/>
  <c r="R10" i="3"/>
  <c r="Q10" i="3"/>
  <c r="P10" i="3"/>
  <c r="O10" i="3"/>
  <c r="X18" i="3"/>
  <c r="W18" i="3"/>
  <c r="V18" i="3"/>
  <c r="U18" i="3"/>
  <c r="T18" i="3"/>
  <c r="S18" i="3"/>
  <c r="R18" i="3"/>
  <c r="Q18" i="3"/>
  <c r="P18" i="3"/>
  <c r="O18" i="3"/>
  <c r="X20" i="3"/>
  <c r="W20" i="3"/>
  <c r="V20" i="3"/>
  <c r="U20" i="3"/>
  <c r="T20" i="3"/>
  <c r="S20" i="3"/>
  <c r="R20" i="3"/>
  <c r="Q20" i="3"/>
  <c r="P20" i="3"/>
  <c r="O20" i="3"/>
  <c r="X13" i="3"/>
  <c r="W13" i="3"/>
  <c r="V13" i="3"/>
  <c r="U13" i="3"/>
  <c r="T13" i="3"/>
  <c r="S13" i="3"/>
  <c r="R13" i="3"/>
  <c r="Q13" i="3"/>
  <c r="P13" i="3"/>
  <c r="O13" i="3"/>
  <c r="X19" i="3"/>
  <c r="W19" i="3"/>
  <c r="V19" i="3"/>
  <c r="U19" i="3"/>
  <c r="T19" i="3"/>
  <c r="S19" i="3"/>
  <c r="R19" i="3"/>
  <c r="Q19" i="3"/>
  <c r="P19" i="3"/>
  <c r="O19" i="3"/>
  <c r="X12" i="3"/>
  <c r="W12" i="3"/>
  <c r="V12" i="3"/>
  <c r="U12" i="3"/>
  <c r="T12" i="3"/>
  <c r="S12" i="3"/>
  <c r="R12" i="3"/>
  <c r="Q12" i="3"/>
  <c r="P12" i="3"/>
  <c r="O12" i="3"/>
  <c r="X9" i="3"/>
  <c r="W9" i="3"/>
  <c r="V9" i="3"/>
  <c r="U9" i="3"/>
  <c r="T9" i="3"/>
  <c r="S9" i="3"/>
  <c r="R9" i="3"/>
  <c r="Q9" i="3"/>
  <c r="P9" i="3"/>
  <c r="O9" i="3"/>
  <c r="X16" i="3"/>
  <c r="W16" i="3"/>
  <c r="V16" i="3"/>
  <c r="U16" i="3"/>
  <c r="T16" i="3"/>
  <c r="S16" i="3"/>
  <c r="R16" i="3"/>
  <c r="Q16" i="3"/>
  <c r="P16" i="3"/>
  <c r="O16" i="3"/>
  <c r="X17" i="3"/>
  <c r="W17" i="3"/>
  <c r="V17" i="3"/>
  <c r="U17" i="3"/>
  <c r="T17" i="3"/>
  <c r="S17" i="3"/>
  <c r="R17" i="3"/>
  <c r="Q17" i="3"/>
  <c r="P17" i="3"/>
  <c r="O17" i="3"/>
  <c r="X8" i="3"/>
  <c r="W8" i="3"/>
  <c r="V8" i="3"/>
  <c r="U8" i="3"/>
  <c r="T8" i="3"/>
  <c r="S8" i="3"/>
  <c r="R8" i="3"/>
  <c r="Q8" i="3"/>
  <c r="P8" i="3"/>
  <c r="O8" i="3"/>
  <c r="X7" i="3"/>
  <c r="W7" i="3"/>
  <c r="V7" i="3"/>
  <c r="U7" i="3"/>
  <c r="T7" i="3"/>
  <c r="S7" i="3"/>
  <c r="R7" i="3"/>
  <c r="Q7" i="3"/>
  <c r="P7" i="3"/>
  <c r="O7" i="3"/>
  <c r="X5" i="3"/>
  <c r="X37" i="2"/>
  <c r="W37" i="2"/>
  <c r="V37" i="2"/>
  <c r="U37" i="2"/>
  <c r="T37" i="2"/>
  <c r="S37" i="2"/>
  <c r="R37" i="2"/>
  <c r="Q37" i="2"/>
  <c r="P37" i="2"/>
  <c r="O37" i="2"/>
  <c r="X36" i="2"/>
  <c r="W36" i="2"/>
  <c r="V36" i="2"/>
  <c r="U36" i="2"/>
  <c r="T36" i="2"/>
  <c r="S36" i="2"/>
  <c r="R36" i="2"/>
  <c r="Q36" i="2"/>
  <c r="P36" i="2"/>
  <c r="O36" i="2"/>
  <c r="X35" i="2"/>
  <c r="W35" i="2"/>
  <c r="V35" i="2"/>
  <c r="U35" i="2"/>
  <c r="T35" i="2"/>
  <c r="S35" i="2"/>
  <c r="R35" i="2"/>
  <c r="Q35" i="2"/>
  <c r="P35" i="2"/>
  <c r="O35" i="2"/>
  <c r="X34" i="2"/>
  <c r="W34" i="2"/>
  <c r="V34" i="2"/>
  <c r="U34" i="2"/>
  <c r="T34" i="2"/>
  <c r="S34" i="2"/>
  <c r="R34" i="2"/>
  <c r="Q34" i="2"/>
  <c r="P34" i="2"/>
  <c r="O34" i="2"/>
  <c r="X33" i="2"/>
  <c r="W33" i="2"/>
  <c r="V33" i="2"/>
  <c r="U33" i="2"/>
  <c r="T33" i="2"/>
  <c r="S33" i="2"/>
  <c r="R33" i="2"/>
  <c r="Q33" i="2"/>
  <c r="P33" i="2"/>
  <c r="O33" i="2"/>
  <c r="X32" i="2"/>
  <c r="W32" i="2"/>
  <c r="V32" i="2"/>
  <c r="U32" i="2"/>
  <c r="T32" i="2"/>
  <c r="S32" i="2"/>
  <c r="R32" i="2"/>
  <c r="Q32" i="2"/>
  <c r="P32" i="2"/>
  <c r="O32" i="2"/>
  <c r="X31" i="2"/>
  <c r="W31" i="2"/>
  <c r="V31" i="2"/>
  <c r="U31" i="2"/>
  <c r="T31" i="2"/>
  <c r="S31" i="2"/>
  <c r="R31" i="2"/>
  <c r="Q31" i="2"/>
  <c r="P31" i="2"/>
  <c r="O31" i="2"/>
  <c r="X24" i="2"/>
  <c r="W24" i="2"/>
  <c r="V24" i="2"/>
  <c r="U24" i="2"/>
  <c r="T24" i="2"/>
  <c r="S24" i="2"/>
  <c r="R24" i="2"/>
  <c r="Q24" i="2"/>
  <c r="P24" i="2"/>
  <c r="O24" i="2"/>
  <c r="X22" i="2"/>
  <c r="W22" i="2"/>
  <c r="V22" i="2"/>
  <c r="U22" i="2"/>
  <c r="T22" i="2"/>
  <c r="S22" i="2"/>
  <c r="R22" i="2"/>
  <c r="Q22" i="2"/>
  <c r="P22" i="2"/>
  <c r="O22" i="2"/>
  <c r="X16" i="2"/>
  <c r="W16" i="2"/>
  <c r="V16" i="2"/>
  <c r="U16" i="2"/>
  <c r="T16" i="2"/>
  <c r="S16" i="2"/>
  <c r="R16" i="2"/>
  <c r="Q16" i="2"/>
  <c r="P16" i="2"/>
  <c r="O16" i="2"/>
  <c r="X18" i="2"/>
  <c r="W18" i="2"/>
  <c r="V18" i="2"/>
  <c r="U18" i="2"/>
  <c r="T18" i="2"/>
  <c r="S18" i="2"/>
  <c r="R18" i="2"/>
  <c r="Q18" i="2"/>
  <c r="P18" i="2"/>
  <c r="O18" i="2"/>
  <c r="X26" i="2"/>
  <c r="W26" i="2"/>
  <c r="V26" i="2"/>
  <c r="U26" i="2"/>
  <c r="T26" i="2"/>
  <c r="S26" i="2"/>
  <c r="R26" i="2"/>
  <c r="Q26" i="2"/>
  <c r="P26" i="2"/>
  <c r="O26" i="2"/>
  <c r="X9" i="2"/>
  <c r="W9" i="2"/>
  <c r="V9" i="2"/>
  <c r="U9" i="2"/>
  <c r="T9" i="2"/>
  <c r="S9" i="2"/>
  <c r="R9" i="2"/>
  <c r="Q9" i="2"/>
  <c r="P9" i="2"/>
  <c r="O9" i="2"/>
  <c r="X30" i="2"/>
  <c r="W30" i="2"/>
  <c r="V30" i="2"/>
  <c r="U30" i="2"/>
  <c r="T30" i="2"/>
  <c r="S30" i="2"/>
  <c r="R30" i="2"/>
  <c r="Q30" i="2"/>
  <c r="P30" i="2"/>
  <c r="O30" i="2"/>
  <c r="X17" i="2"/>
  <c r="W17" i="2"/>
  <c r="V17" i="2"/>
  <c r="U17" i="2"/>
  <c r="T17" i="2"/>
  <c r="S17" i="2"/>
  <c r="R17" i="2"/>
  <c r="Q17" i="2"/>
  <c r="P17" i="2"/>
  <c r="O17" i="2"/>
  <c r="X25" i="2"/>
  <c r="W25" i="2"/>
  <c r="V25" i="2"/>
  <c r="U25" i="2"/>
  <c r="T25" i="2"/>
  <c r="S25" i="2"/>
  <c r="R25" i="2"/>
  <c r="Q25" i="2"/>
  <c r="P25" i="2"/>
  <c r="O25" i="2"/>
  <c r="X23" i="2"/>
  <c r="W23" i="2"/>
  <c r="V23" i="2"/>
  <c r="U23" i="2"/>
  <c r="T23" i="2"/>
  <c r="S23" i="2"/>
  <c r="R23" i="2"/>
  <c r="Q23" i="2"/>
  <c r="P23" i="2"/>
  <c r="O23" i="2"/>
  <c r="X15" i="2"/>
  <c r="W15" i="2"/>
  <c r="V15" i="2"/>
  <c r="U15" i="2"/>
  <c r="T15" i="2"/>
  <c r="S15" i="2"/>
  <c r="R15" i="2"/>
  <c r="Q15" i="2"/>
  <c r="P15" i="2"/>
  <c r="O15" i="2"/>
  <c r="X10" i="2"/>
  <c r="W10" i="2"/>
  <c r="V10" i="2"/>
  <c r="U10" i="2"/>
  <c r="T10" i="2"/>
  <c r="S10" i="2"/>
  <c r="R10" i="2"/>
  <c r="Q10" i="2"/>
  <c r="P10" i="2"/>
  <c r="O10" i="2"/>
  <c r="X14" i="2"/>
  <c r="W14" i="2"/>
  <c r="V14" i="2"/>
  <c r="U14" i="2"/>
  <c r="T14" i="2"/>
  <c r="S14" i="2"/>
  <c r="R14" i="2"/>
  <c r="Q14" i="2"/>
  <c r="P14" i="2"/>
  <c r="O14" i="2"/>
  <c r="X27" i="2"/>
  <c r="W27" i="2"/>
  <c r="V27" i="2"/>
  <c r="U27" i="2"/>
  <c r="T27" i="2"/>
  <c r="S27" i="2"/>
  <c r="R27" i="2"/>
  <c r="Q27" i="2"/>
  <c r="P27" i="2"/>
  <c r="O27" i="2"/>
  <c r="X11" i="2"/>
  <c r="W11" i="2"/>
  <c r="V11" i="2"/>
  <c r="U11" i="2"/>
  <c r="T11" i="2"/>
  <c r="S11" i="2"/>
  <c r="R11" i="2"/>
  <c r="Q11" i="2"/>
  <c r="P11" i="2"/>
  <c r="O11" i="2"/>
  <c r="X19" i="2"/>
  <c r="W19" i="2"/>
  <c r="V19" i="2"/>
  <c r="U19" i="2"/>
  <c r="T19" i="2"/>
  <c r="S19" i="2"/>
  <c r="R19" i="2"/>
  <c r="Q19" i="2"/>
  <c r="P19" i="2"/>
  <c r="O19" i="2"/>
  <c r="X29" i="2"/>
  <c r="W29" i="2"/>
  <c r="V29" i="2"/>
  <c r="U29" i="2"/>
  <c r="T29" i="2"/>
  <c r="S29" i="2"/>
  <c r="R29" i="2"/>
  <c r="Q29" i="2"/>
  <c r="P29" i="2"/>
  <c r="O29" i="2"/>
  <c r="X13" i="2"/>
  <c r="W13" i="2"/>
  <c r="V13" i="2"/>
  <c r="U13" i="2"/>
  <c r="T13" i="2"/>
  <c r="S13" i="2"/>
  <c r="R13" i="2"/>
  <c r="Q13" i="2"/>
  <c r="P13" i="2"/>
  <c r="O13" i="2"/>
  <c r="X8" i="2"/>
  <c r="W8" i="2"/>
  <c r="V8" i="2"/>
  <c r="U8" i="2"/>
  <c r="T8" i="2"/>
  <c r="S8" i="2"/>
  <c r="R8" i="2"/>
  <c r="Q8" i="2"/>
  <c r="P8" i="2"/>
  <c r="O8" i="2"/>
  <c r="X28" i="2"/>
  <c r="W28" i="2"/>
  <c r="V28" i="2"/>
  <c r="U28" i="2"/>
  <c r="T28" i="2"/>
  <c r="S28" i="2"/>
  <c r="R28" i="2"/>
  <c r="Q28" i="2"/>
  <c r="P28" i="2"/>
  <c r="O28" i="2"/>
  <c r="X20" i="2"/>
  <c r="W20" i="2"/>
  <c r="V20" i="2"/>
  <c r="U20" i="2"/>
  <c r="T20" i="2"/>
  <c r="S20" i="2"/>
  <c r="R20" i="2"/>
  <c r="Q20" i="2"/>
  <c r="P20" i="2"/>
  <c r="O20" i="2"/>
  <c r="X21" i="2"/>
  <c r="W21" i="2"/>
  <c r="V21" i="2"/>
  <c r="U21" i="2"/>
  <c r="T21" i="2"/>
  <c r="S21" i="2"/>
  <c r="R21" i="2"/>
  <c r="Q21" i="2"/>
  <c r="P21" i="2"/>
  <c r="O21" i="2"/>
  <c r="X7" i="2"/>
  <c r="W7" i="2"/>
  <c r="V7" i="2"/>
  <c r="U7" i="2"/>
  <c r="T7" i="2"/>
  <c r="S7" i="2"/>
  <c r="R7" i="2"/>
  <c r="Q7" i="2"/>
  <c r="P7" i="2"/>
  <c r="O7" i="2"/>
  <c r="X12" i="2"/>
  <c r="W12" i="2"/>
  <c r="V12" i="2"/>
  <c r="U12" i="2"/>
  <c r="T12" i="2"/>
  <c r="S12" i="2"/>
  <c r="R12" i="2"/>
  <c r="Q12" i="2"/>
  <c r="P12" i="2"/>
  <c r="O12" i="2"/>
  <c r="X5" i="2"/>
  <c r="X35" i="1"/>
  <c r="W35" i="1"/>
  <c r="V35" i="1"/>
  <c r="U35" i="1"/>
  <c r="T35" i="1"/>
  <c r="S35" i="1"/>
  <c r="R35" i="1"/>
  <c r="Q35" i="1"/>
  <c r="P35" i="1"/>
  <c r="O35" i="1"/>
  <c r="X34" i="1"/>
  <c r="W34" i="1"/>
  <c r="V34" i="1"/>
  <c r="U34" i="1"/>
  <c r="T34" i="1"/>
  <c r="S34" i="1"/>
  <c r="R34" i="1"/>
  <c r="Q34" i="1"/>
  <c r="P34" i="1"/>
  <c r="O34" i="1"/>
  <c r="X32" i="1"/>
  <c r="W32" i="1"/>
  <c r="V32" i="1"/>
  <c r="U32" i="1"/>
  <c r="T32" i="1"/>
  <c r="S32" i="1"/>
  <c r="R32" i="1"/>
  <c r="Q32" i="1"/>
  <c r="P32" i="1"/>
  <c r="O32" i="1"/>
  <c r="X29" i="1"/>
  <c r="W29" i="1"/>
  <c r="V29" i="1"/>
  <c r="U29" i="1"/>
  <c r="T29" i="1"/>
  <c r="S29" i="1"/>
  <c r="R29" i="1"/>
  <c r="Q29" i="1"/>
  <c r="P29" i="1"/>
  <c r="O29" i="1"/>
  <c r="X30" i="1"/>
  <c r="W30" i="1"/>
  <c r="V30" i="1"/>
  <c r="U30" i="1"/>
  <c r="T30" i="1"/>
  <c r="S30" i="1"/>
  <c r="R30" i="1"/>
  <c r="Q30" i="1"/>
  <c r="P30" i="1"/>
  <c r="O30" i="1"/>
  <c r="X33" i="1"/>
  <c r="W33" i="1"/>
  <c r="V33" i="1"/>
  <c r="U33" i="1"/>
  <c r="T33" i="1"/>
  <c r="S33" i="1"/>
  <c r="R33" i="1"/>
  <c r="Q33" i="1"/>
  <c r="P33" i="1"/>
  <c r="O33" i="1"/>
  <c r="X13" i="1"/>
  <c r="W13" i="1"/>
  <c r="V13" i="1"/>
  <c r="U13" i="1"/>
  <c r="T13" i="1"/>
  <c r="S13" i="1"/>
  <c r="R13" i="1"/>
  <c r="Q13" i="1"/>
  <c r="P13" i="1"/>
  <c r="O13" i="1"/>
  <c r="X31" i="1"/>
  <c r="W31" i="1"/>
  <c r="V31" i="1"/>
  <c r="U31" i="1"/>
  <c r="T31" i="1"/>
  <c r="S31" i="1"/>
  <c r="R31" i="1"/>
  <c r="Q31" i="1"/>
  <c r="P31" i="1"/>
  <c r="O31" i="1"/>
  <c r="X16" i="1"/>
  <c r="W16" i="1"/>
  <c r="V16" i="1"/>
  <c r="U16" i="1"/>
  <c r="T16" i="1"/>
  <c r="S16" i="1"/>
  <c r="R16" i="1"/>
  <c r="Q16" i="1"/>
  <c r="P16" i="1"/>
  <c r="O16" i="1"/>
  <c r="X19" i="1"/>
  <c r="W19" i="1"/>
  <c r="V19" i="1"/>
  <c r="U19" i="1"/>
  <c r="T19" i="1"/>
  <c r="S19" i="1"/>
  <c r="R19" i="1"/>
  <c r="Q19" i="1"/>
  <c r="P19" i="1"/>
  <c r="O19" i="1"/>
  <c r="X27" i="1"/>
  <c r="W27" i="1"/>
  <c r="V27" i="1"/>
  <c r="U27" i="1"/>
  <c r="T27" i="1"/>
  <c r="S27" i="1"/>
  <c r="R27" i="1"/>
  <c r="Q27" i="1"/>
  <c r="P27" i="1"/>
  <c r="O27" i="1"/>
  <c r="X24" i="1"/>
  <c r="W24" i="1"/>
  <c r="V24" i="1"/>
  <c r="U24" i="1"/>
  <c r="T24" i="1"/>
  <c r="S24" i="1"/>
  <c r="R24" i="1"/>
  <c r="Q24" i="1"/>
  <c r="P24" i="1"/>
  <c r="O24" i="1"/>
  <c r="X12" i="1"/>
  <c r="W12" i="1"/>
  <c r="V12" i="1"/>
  <c r="U12" i="1"/>
  <c r="T12" i="1"/>
  <c r="S12" i="1"/>
  <c r="R12" i="1"/>
  <c r="Q12" i="1"/>
  <c r="P12" i="1"/>
  <c r="O12" i="1"/>
  <c r="X28" i="1"/>
  <c r="W28" i="1"/>
  <c r="V28" i="1"/>
  <c r="U28" i="1"/>
  <c r="T28" i="1"/>
  <c r="S28" i="1"/>
  <c r="R28" i="1"/>
  <c r="Q28" i="1"/>
  <c r="P28" i="1"/>
  <c r="O28" i="1"/>
  <c r="X14" i="1"/>
  <c r="W14" i="1"/>
  <c r="V14" i="1"/>
  <c r="U14" i="1"/>
  <c r="T14" i="1"/>
  <c r="S14" i="1"/>
  <c r="R14" i="1"/>
  <c r="Q14" i="1"/>
  <c r="P14" i="1"/>
  <c r="O14" i="1"/>
  <c r="X25" i="1"/>
  <c r="W25" i="1"/>
  <c r="V25" i="1"/>
  <c r="U25" i="1"/>
  <c r="T25" i="1"/>
  <c r="S25" i="1"/>
  <c r="R25" i="1"/>
  <c r="Q25" i="1"/>
  <c r="P25" i="1"/>
  <c r="O25" i="1"/>
  <c r="X10" i="1"/>
  <c r="W10" i="1"/>
  <c r="V10" i="1"/>
  <c r="U10" i="1"/>
  <c r="T10" i="1"/>
  <c r="S10" i="1"/>
  <c r="R10" i="1"/>
  <c r="Q10" i="1"/>
  <c r="P10" i="1"/>
  <c r="O10" i="1"/>
  <c r="X26" i="1"/>
  <c r="W26" i="1"/>
  <c r="V26" i="1"/>
  <c r="U26" i="1"/>
  <c r="T26" i="1"/>
  <c r="S26" i="1"/>
  <c r="R26" i="1"/>
  <c r="Q26" i="1"/>
  <c r="P26" i="1"/>
  <c r="O26" i="1"/>
  <c r="X23" i="1"/>
  <c r="W23" i="1"/>
  <c r="V23" i="1"/>
  <c r="U23" i="1"/>
  <c r="T23" i="1"/>
  <c r="S23" i="1"/>
  <c r="R23" i="1"/>
  <c r="Q23" i="1"/>
  <c r="P23" i="1"/>
  <c r="O23" i="1"/>
  <c r="X8" i="1"/>
  <c r="W8" i="1"/>
  <c r="V8" i="1"/>
  <c r="U8" i="1"/>
  <c r="T8" i="1"/>
  <c r="S8" i="1"/>
  <c r="R8" i="1"/>
  <c r="Q8" i="1"/>
  <c r="P8" i="1"/>
  <c r="O8" i="1"/>
  <c r="X18" i="1"/>
  <c r="W18" i="1"/>
  <c r="V18" i="1"/>
  <c r="U18" i="1"/>
  <c r="T18" i="1"/>
  <c r="S18" i="1"/>
  <c r="R18" i="1"/>
  <c r="Q18" i="1"/>
  <c r="P18" i="1"/>
  <c r="O18" i="1"/>
  <c r="X17" i="1"/>
  <c r="W17" i="1"/>
  <c r="V17" i="1"/>
  <c r="U17" i="1"/>
  <c r="T17" i="1"/>
  <c r="S17" i="1"/>
  <c r="R17" i="1"/>
  <c r="Q17" i="1"/>
  <c r="P17" i="1"/>
  <c r="O17" i="1"/>
  <c r="X22" i="1"/>
  <c r="W22" i="1"/>
  <c r="V22" i="1"/>
  <c r="U22" i="1"/>
  <c r="T22" i="1"/>
  <c r="S22" i="1"/>
  <c r="R22" i="1"/>
  <c r="Q22" i="1"/>
  <c r="P22" i="1"/>
  <c r="O22" i="1"/>
  <c r="X20" i="1"/>
  <c r="W20" i="1"/>
  <c r="V20" i="1"/>
  <c r="U20" i="1"/>
  <c r="T20" i="1"/>
  <c r="S20" i="1"/>
  <c r="R20" i="1"/>
  <c r="Q20" i="1"/>
  <c r="P20" i="1"/>
  <c r="O20" i="1"/>
  <c r="X21" i="1"/>
  <c r="W21" i="1"/>
  <c r="V21" i="1"/>
  <c r="U21" i="1"/>
  <c r="T21" i="1"/>
  <c r="S21" i="1"/>
  <c r="R21" i="1"/>
  <c r="Q21" i="1"/>
  <c r="P21" i="1"/>
  <c r="O21" i="1"/>
  <c r="X11" i="1"/>
  <c r="W11" i="1"/>
  <c r="V11" i="1"/>
  <c r="U11" i="1"/>
  <c r="T11" i="1"/>
  <c r="S11" i="1"/>
  <c r="R11" i="1"/>
  <c r="Q11" i="1"/>
  <c r="P11" i="1"/>
  <c r="O11" i="1"/>
  <c r="X7" i="1"/>
  <c r="W7" i="1"/>
  <c r="V7" i="1"/>
  <c r="U7" i="1"/>
  <c r="T7" i="1"/>
  <c r="S7" i="1"/>
  <c r="R7" i="1"/>
  <c r="Q7" i="1"/>
  <c r="P7" i="1"/>
  <c r="O7" i="1"/>
  <c r="X15" i="1"/>
  <c r="W15" i="1"/>
  <c r="V15" i="1"/>
  <c r="U15" i="1"/>
  <c r="T15" i="1"/>
  <c r="S15" i="1"/>
  <c r="R15" i="1"/>
  <c r="Q15" i="1"/>
  <c r="P15" i="1"/>
  <c r="O15" i="1"/>
  <c r="X9" i="1"/>
  <c r="W9" i="1"/>
  <c r="V9" i="1"/>
  <c r="U9" i="1"/>
  <c r="T9" i="1"/>
  <c r="S9" i="1"/>
  <c r="R9" i="1"/>
  <c r="Q9" i="1"/>
  <c r="P9" i="1"/>
  <c r="O9" i="1"/>
  <c r="X5" i="1"/>
  <c r="Y25" i="4" l="1"/>
  <c r="Y20" i="4"/>
  <c r="Y9" i="4"/>
  <c r="Y16" i="4"/>
  <c r="Y28" i="4"/>
  <c r="Y14" i="4"/>
  <c r="Y15" i="4"/>
  <c r="Y21" i="4"/>
  <c r="Y13" i="4"/>
  <c r="Y22" i="4"/>
  <c r="Y26" i="4"/>
  <c r="Y29" i="4"/>
  <c r="Y19" i="4"/>
  <c r="Y10" i="4"/>
  <c r="Y23" i="4"/>
  <c r="Y27" i="4"/>
  <c r="Y8" i="4"/>
  <c r="Y7" i="4"/>
  <c r="Y12" i="4"/>
  <c r="Y18" i="4"/>
  <c r="Y11" i="4"/>
  <c r="Y17" i="4"/>
  <c r="Y24" i="4"/>
  <c r="Y21" i="3"/>
  <c r="Y18" i="3"/>
  <c r="Y24" i="3"/>
  <c r="Y8" i="3"/>
  <c r="Y19" i="3"/>
  <c r="Y32" i="3"/>
  <c r="Y36" i="3"/>
  <c r="Y17" i="3"/>
  <c r="Y16" i="3"/>
  <c r="Y13" i="3"/>
  <c r="Y10" i="3"/>
  <c r="Y15" i="3"/>
  <c r="Y22" i="3"/>
  <c r="Y25" i="3"/>
  <c r="Y26" i="3"/>
  <c r="Y29" i="3"/>
  <c r="Y30" i="3"/>
  <c r="Y33" i="3"/>
  <c r="Y34" i="3"/>
  <c r="Y37" i="3"/>
  <c r="Y23" i="3"/>
  <c r="Y27" i="3"/>
  <c r="Y28" i="3"/>
  <c r="Y35" i="3"/>
  <c r="Y7" i="3"/>
  <c r="Y12" i="3"/>
  <c r="Y14" i="3"/>
  <c r="Y9" i="3"/>
  <c r="Y20" i="3"/>
  <c r="Y11" i="3"/>
  <c r="Y31" i="3"/>
  <c r="Y16" i="2"/>
  <c r="Y36" i="2"/>
  <c r="Y15" i="2"/>
  <c r="Y11" i="2"/>
  <c r="Y25" i="2"/>
  <c r="Y24" i="2"/>
  <c r="Y29" i="2"/>
  <c r="Y20" i="2"/>
  <c r="Y19" i="2"/>
  <c r="Y28" i="2"/>
  <c r="Y17" i="2"/>
  <c r="Y34" i="2"/>
  <c r="Y12" i="2"/>
  <c r="Y14" i="2"/>
  <c r="Y26" i="2"/>
  <c r="Y31" i="2"/>
  <c r="Y8" i="2"/>
  <c r="Y10" i="2"/>
  <c r="Y18" i="2"/>
  <c r="Y35" i="2"/>
  <c r="Y7" i="2"/>
  <c r="Y21" i="2"/>
  <c r="Y13" i="2"/>
  <c r="Y27" i="2"/>
  <c r="Y23" i="2"/>
  <c r="Y30" i="2"/>
  <c r="Y9" i="2"/>
  <c r="Y22" i="2"/>
  <c r="Y32" i="2"/>
  <c r="Y33" i="2"/>
  <c r="Y37" i="2"/>
  <c r="Y21" i="1"/>
  <c r="Y10" i="1"/>
  <c r="Y16" i="1"/>
  <c r="Y35" i="1"/>
  <c r="Y15" i="1"/>
  <c r="Y20" i="1"/>
  <c r="Y25" i="1"/>
  <c r="Y31" i="1"/>
  <c r="Y23" i="1"/>
  <c r="Y14" i="1"/>
  <c r="Y24" i="1"/>
  <c r="Y27" i="1"/>
  <c r="Y13" i="1"/>
  <c r="Y32" i="1"/>
  <c r="Y29" i="1"/>
  <c r="Y7" i="1"/>
  <c r="Y22" i="1"/>
  <c r="Y8" i="1"/>
  <c r="Y28" i="1"/>
  <c r="Y33" i="1"/>
  <c r="Y17" i="1"/>
  <c r="Y9" i="1"/>
  <c r="Y11" i="1"/>
  <c r="Y18" i="1"/>
  <c r="Y26" i="1"/>
  <c r="Y12" i="1"/>
  <c r="Y19" i="1"/>
  <c r="Y30" i="1"/>
  <c r="Y34" i="1"/>
</calcChain>
</file>

<file path=xl/sharedStrings.xml><?xml version="1.0" encoding="utf-8"?>
<sst xmlns="http://schemas.openxmlformats.org/spreadsheetml/2006/main" count="1601" uniqueCount="532">
  <si>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</si>
  <si>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</si>
  <si>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</si>
  <si>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</si>
  <si>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</si>
  <si>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</si>
  <si>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</si>
  <si>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</si>
  <si>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Cena YCN</t>
  </si>
  <si>
    <t>Věstonická Venuše</t>
  </si>
  <si>
    <t>Pohár Rozkoše</t>
  </si>
  <si>
    <t>Nechranická buchta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</si>
  <si>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</si>
  <si>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</si>
  <si>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</si>
  <si>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</si>
  <si>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</si>
  <si>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</si>
  <si>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</si>
  <si>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</si>
  <si>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 xml:space="preserve"> 1.-</t>
  </si>
  <si>
    <t>2110-0050</t>
  </si>
  <si>
    <t>Kučera Petr</t>
  </si>
  <si>
    <t xml:space="preserve"> 1.M</t>
  </si>
  <si>
    <t>2001-0096</t>
  </si>
  <si>
    <t>Kamenský Radim</t>
  </si>
  <si>
    <t xml:space="preserve"> 2.M</t>
  </si>
  <si>
    <t>2413-0001</t>
  </si>
  <si>
    <t>Král Jiří</t>
  </si>
  <si>
    <t xml:space="preserve"> 3.M</t>
  </si>
  <si>
    <t>2110-0111</t>
  </si>
  <si>
    <t>Skřepek Jan</t>
  </si>
  <si>
    <t xml:space="preserve"> 2.-</t>
  </si>
  <si>
    <t>1607-0161</t>
  </si>
  <si>
    <t>Slívová Jana</t>
  </si>
  <si>
    <t xml:space="preserve"> 1.GM</t>
  </si>
  <si>
    <t>2101-0375</t>
  </si>
  <si>
    <t>Pospíšil Martin</t>
  </si>
  <si>
    <t xml:space="preserve"> 2.GM</t>
  </si>
  <si>
    <t>7019-0144</t>
  </si>
  <si>
    <t>Hrubý Pavel</t>
  </si>
  <si>
    <t xml:space="preserve"> 4.M</t>
  </si>
  <si>
    <t>2001-0086</t>
  </si>
  <si>
    <t>Kamenský Pavel</t>
  </si>
  <si>
    <t xml:space="preserve"> 1.V</t>
  </si>
  <si>
    <t>Haubold Petr</t>
  </si>
  <si>
    <t xml:space="preserve"> 3.GM</t>
  </si>
  <si>
    <t>1607-0121</t>
  </si>
  <si>
    <t>Hnitka Martin</t>
  </si>
  <si>
    <t xml:space="preserve"> 4.GM</t>
  </si>
  <si>
    <t>1607-0119</t>
  </si>
  <si>
    <t>Himmel Jiří</t>
  </si>
  <si>
    <t xml:space="preserve"> 2.V</t>
  </si>
  <si>
    <t>2110-0124</t>
  </si>
  <si>
    <t>Vrána Petr</t>
  </si>
  <si>
    <t xml:space="preserve"> 3.-</t>
  </si>
  <si>
    <t>Dlouhá Martina</t>
  </si>
  <si>
    <t xml:space="preserve"> 5.GM</t>
  </si>
  <si>
    <t>1503-0181</t>
  </si>
  <si>
    <t>Hrubá Dagmar</t>
  </si>
  <si>
    <t xml:space="preserve"> 3.V</t>
  </si>
  <si>
    <t>1503-0180</t>
  </si>
  <si>
    <t>Hrubý Roman</t>
  </si>
  <si>
    <t xml:space="preserve"> 4.V</t>
  </si>
  <si>
    <t>2405-0133</t>
  </si>
  <si>
    <t>Mielec Lubomír</t>
  </si>
  <si>
    <t>2110-0006</t>
  </si>
  <si>
    <t>Dolejš Rudolf</t>
  </si>
  <si>
    <t>Hromádka Josef</t>
  </si>
  <si>
    <t>Starobrno Cup</t>
  </si>
  <si>
    <t>Veterán Cup</t>
  </si>
  <si>
    <t>Sdružený krajský přebor</t>
  </si>
  <si>
    <t>Senior Cup</t>
  </si>
  <si>
    <t>Tvarůžková regata</t>
  </si>
  <si>
    <t>Ski regata</t>
  </si>
  <si>
    <t>Štrambach Ladislav</t>
  </si>
  <si>
    <t>1526-0044</t>
  </si>
  <si>
    <t>Mrůzek Pavel</t>
  </si>
  <si>
    <t>Koblasa Stanislav</t>
  </si>
  <si>
    <t>3C</t>
  </si>
  <si>
    <t>3M</t>
  </si>
  <si>
    <t>CZE 15</t>
  </si>
  <si>
    <t>CZE 110</t>
  </si>
  <si>
    <t>CZE 78</t>
  </si>
  <si>
    <t>CZE 21</t>
  </si>
  <si>
    <t>CZE 2</t>
  </si>
  <si>
    <t>CZE 19</t>
  </si>
  <si>
    <t>CZE 113</t>
  </si>
  <si>
    <t>CZE 125</t>
  </si>
  <si>
    <t>CZE 25</t>
  </si>
  <si>
    <t>CZE 5</t>
  </si>
  <si>
    <t>CZE 31</t>
  </si>
  <si>
    <t>X</t>
  </si>
  <si>
    <t>SVK 4</t>
  </si>
  <si>
    <t>9901-0001</t>
  </si>
  <si>
    <t>Heško Marcel</t>
  </si>
  <si>
    <t>CZE 24</t>
  </si>
  <si>
    <t>CZE 45</t>
  </si>
  <si>
    <t>CZE 8</t>
  </si>
  <si>
    <t>CZE 44</t>
  </si>
  <si>
    <t>Vránová Markéta</t>
  </si>
  <si>
    <t>Pohár Vysočiny</t>
  </si>
  <si>
    <t>Marek Michal</t>
  </si>
  <si>
    <t>Rott Petr</t>
  </si>
  <si>
    <t>Hrubý Jiří</t>
  </si>
  <si>
    <t>Fanta Miroslav</t>
  </si>
  <si>
    <t>Koblasa David</t>
  </si>
  <si>
    <t>Ouřada Jaroslav</t>
  </si>
  <si>
    <t>Nejtek Petr</t>
  </si>
  <si>
    <t>CZE 138</t>
  </si>
  <si>
    <t>CZE 86</t>
  </si>
  <si>
    <t>CZE 6</t>
  </si>
  <si>
    <t>1607-0158</t>
  </si>
  <si>
    <t>Slíva Jakub</t>
  </si>
  <si>
    <t>9901-0006</t>
  </si>
  <si>
    <t>SVK 26</t>
  </si>
  <si>
    <t>Duchnovský Milan</t>
  </si>
  <si>
    <t>Vykydal Jaroslav</t>
  </si>
  <si>
    <t>Sladký Martin</t>
  </si>
  <si>
    <t>M</t>
  </si>
  <si>
    <t>Toth Martin</t>
  </si>
  <si>
    <t>Horký Adam</t>
  </si>
  <si>
    <t>Altmann Tomáš</t>
  </si>
  <si>
    <t>Kučera Petr jun.</t>
  </si>
  <si>
    <t>Slíva Matěj</t>
  </si>
  <si>
    <t>Hrdina Patrik</t>
  </si>
  <si>
    <t>Slíva Martin</t>
  </si>
  <si>
    <t>F</t>
  </si>
  <si>
    <t>Loužek Karel</t>
  </si>
  <si>
    <t>Mařík Kristian</t>
  </si>
  <si>
    <t>Štěpánský Adam</t>
  </si>
  <si>
    <t>Horáček Jonáš</t>
  </si>
  <si>
    <t>Čech Petr</t>
  </si>
  <si>
    <t>Sadílek Adam</t>
  </si>
  <si>
    <t>Mikulec Martin</t>
  </si>
  <si>
    <t>Šeliga Teodor</t>
  </si>
  <si>
    <t>Žlabová Markéta</t>
  </si>
  <si>
    <t>Drda David</t>
  </si>
  <si>
    <t>Himmelová Klára</t>
  </si>
  <si>
    <t>Štěpánek Jan</t>
  </si>
  <si>
    <t xml:space="preserve">Neckářová Martina </t>
  </si>
  <si>
    <t>Raška Marek</t>
  </si>
  <si>
    <t>Rašková Adéla</t>
  </si>
  <si>
    <t>Sadílková Nela</t>
  </si>
  <si>
    <t>Parchomenko Ondřej</t>
  </si>
  <si>
    <t>Kroupa Štěpán</t>
  </si>
  <si>
    <t>Lojínová Alexandra</t>
  </si>
  <si>
    <t>Štěpánková Markéta</t>
  </si>
  <si>
    <t>Švíková Katrina</t>
  </si>
  <si>
    <t>Hasman Radim</t>
  </si>
  <si>
    <t>Provazník Samuel</t>
  </si>
  <si>
    <t>Švíková Barbora</t>
  </si>
  <si>
    <t>Dvořák Rudolf</t>
  </si>
  <si>
    <t>Netík Pavel</t>
  </si>
  <si>
    <t>Altmannová Kateřina</t>
  </si>
  <si>
    <t>Sehnal Pavel</t>
  </si>
  <si>
    <t>Zidkova Nadine</t>
  </si>
  <si>
    <t>Kvašnovský Michael</t>
  </si>
  <si>
    <t>Diviš Lukáš</t>
  </si>
  <si>
    <t>Piňosová Kristýna</t>
  </si>
  <si>
    <t>Myška Filip</t>
  </si>
  <si>
    <t>Myšková Veronika</t>
  </si>
  <si>
    <t>Samcová Klára</t>
  </si>
  <si>
    <t>Rais Michal</t>
  </si>
  <si>
    <t>Kříž Jan</t>
  </si>
  <si>
    <t>Říčanová Nicol</t>
  </si>
  <si>
    <t>Říčan Jaroslav</t>
  </si>
  <si>
    <t>Zíma Jakub</t>
  </si>
  <si>
    <t>Skřepek Šimon</t>
  </si>
  <si>
    <t>Tlapák Vojta</t>
  </si>
  <si>
    <t>Tlapáková Zuzana</t>
  </si>
  <si>
    <t>Vaszi Mikuláš</t>
  </si>
  <si>
    <t>Neveloš Tibor</t>
  </si>
  <si>
    <t>Muller Ondřej</t>
  </si>
  <si>
    <t>Švec Ladislav</t>
  </si>
  <si>
    <t>Raška Ondřej</t>
  </si>
  <si>
    <t>Martinová Nicola</t>
  </si>
  <si>
    <t>Sehnalová Tereza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</si>
  <si>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</si>
  <si>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</si>
  <si>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</si>
  <si>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</si>
  <si>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</si>
  <si>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</si>
  <si>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</si>
  <si>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</si>
  <si>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</si>
  <si>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</si>
  <si>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</si>
  <si>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</si>
  <si>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</si>
  <si>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</si>
  <si>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</si>
  <si>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</si>
  <si>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</si>
  <si>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</si>
  <si>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</si>
  <si>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</si>
  <si>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</si>
  <si>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</si>
  <si>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</si>
  <si>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</si>
  <si>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</si>
  <si>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Rapid Brno</t>
  </si>
  <si>
    <t>Jakub Slíva</t>
  </si>
  <si>
    <t>YC Nechranice</t>
  </si>
  <si>
    <t>Mielec Lubomír sen.</t>
  </si>
  <si>
    <t>SKP Ostrava</t>
  </si>
  <si>
    <t>Mielec lubomír jun.</t>
  </si>
  <si>
    <t>SSTK Plzeň</t>
  </si>
  <si>
    <t>Diviš Ivo</t>
  </si>
  <si>
    <t>YC Brno</t>
  </si>
  <si>
    <t>Loko Cheb</t>
  </si>
  <si>
    <t>Koblasa Lukáš</t>
  </si>
  <si>
    <t>Rodop</t>
  </si>
  <si>
    <t>Markýzo</t>
  </si>
  <si>
    <t>Raška Zdeněk</t>
  </si>
  <si>
    <t>TJ Baník Karviná</t>
  </si>
  <si>
    <t>König Josef</t>
  </si>
  <si>
    <t>Loko  Plzeň</t>
  </si>
  <si>
    <t xml:space="preserve">HTJ Odra Ostrava </t>
  </si>
  <si>
    <t>Stránký Martin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</si>
  <si>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</si>
  <si>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</si>
  <si>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</si>
  <si>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</si>
  <si>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</si>
  <si>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</si>
  <si>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</si>
  <si>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</si>
  <si>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</si>
  <si>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Straček Oldřich</t>
  </si>
  <si>
    <t>Ostrava</t>
  </si>
  <si>
    <t>TJ Rapid</t>
  </si>
  <si>
    <t>DIM Bezdrev</t>
  </si>
  <si>
    <t>Juptner Patrik</t>
  </si>
  <si>
    <t>Vodní sp. Brno</t>
  </si>
  <si>
    <t>MEZ Mohelnice</t>
  </si>
  <si>
    <t>TJ L SP Brno</t>
  </si>
  <si>
    <t>Kudláček Pavel</t>
  </si>
  <si>
    <t>Hrdina Pavelk</t>
  </si>
  <si>
    <t>ASK</t>
  </si>
  <si>
    <t>Hrdinová Patricie</t>
  </si>
  <si>
    <t>Kocálek Zdeněk</t>
  </si>
  <si>
    <t>YC Nové Sedlo</t>
  </si>
  <si>
    <t>Rašovský Jar.</t>
  </si>
  <si>
    <t>Ovsík Martin</t>
  </si>
  <si>
    <t>Hartman Pavel</t>
  </si>
  <si>
    <t>Šlechta Jiří</t>
  </si>
  <si>
    <t>ŠebestaLibor</t>
  </si>
  <si>
    <t>Himmel Klára</t>
  </si>
  <si>
    <t>Dvořák Dalibor</t>
  </si>
  <si>
    <t>JK Plzeň</t>
  </si>
  <si>
    <t>Himmel Jiří jun</t>
  </si>
  <si>
    <t>Sadílek Pavel</t>
  </si>
  <si>
    <t>JC Regent</t>
  </si>
  <si>
    <t>Lojnová Alexandra</t>
  </si>
  <si>
    <t>Cere</t>
  </si>
  <si>
    <t>Hykrtová Markéta</t>
  </si>
  <si>
    <t>Chalupníková Klara</t>
  </si>
  <si>
    <t>Podzimek Petr</t>
  </si>
  <si>
    <t>YC Kladno</t>
  </si>
  <si>
    <t>Novotný Antonín</t>
  </si>
  <si>
    <t>YC Velké Dářko</t>
  </si>
  <si>
    <t>Čech Milan</t>
  </si>
  <si>
    <t>Městka Josef</t>
  </si>
  <si>
    <t>Škola Jaroslav</t>
  </si>
  <si>
    <t>Malina Tomáš</t>
  </si>
  <si>
    <t>identiti nechr</t>
  </si>
  <si>
    <t>Kalabis Petr</t>
  </si>
  <si>
    <t>Škola Jaroslav ml.</t>
  </si>
  <si>
    <t>Urbánek Zdeněk</t>
  </si>
  <si>
    <t xml:space="preserve">Uldrych Josef </t>
  </si>
  <si>
    <t>Altmannová Kat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</si>
  <si>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</si>
  <si>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</si>
  <si>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</si>
  <si>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</si>
  <si>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</si>
  <si>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</si>
  <si>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</si>
  <si>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Lavický Karel</t>
  </si>
  <si>
    <t>Motz Daniel</t>
  </si>
  <si>
    <t>Haltmarová Dominika</t>
  </si>
  <si>
    <t>Sehnal Pavel jun.</t>
  </si>
  <si>
    <t>Kment Libor</t>
  </si>
  <si>
    <t>Škola Jan</t>
  </si>
  <si>
    <t>Vejrek Miloš</t>
  </si>
  <si>
    <t>Kocman Zdeněk</t>
  </si>
  <si>
    <t>Neumann Lukáš</t>
  </si>
  <si>
    <t>YC Rodop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</si>
  <si>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</si>
  <si>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</si>
  <si>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</si>
  <si>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</si>
  <si>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</si>
  <si>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</si>
  <si>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</si>
  <si>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Hrubá Martina</t>
  </si>
  <si>
    <t>Piňosová Kristyna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</si>
  <si>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</si>
  <si>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</si>
  <si>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</si>
  <si>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</si>
  <si>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</si>
  <si>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</si>
  <si>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</si>
  <si>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</si>
  <si>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</si>
  <si>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</si>
  <si>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</si>
  <si>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</si>
  <si>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Neveloš Janr</t>
  </si>
  <si>
    <t>Č. Budějovice</t>
  </si>
  <si>
    <t>Hulinský Martin</t>
  </si>
  <si>
    <t>Chalupníková Kristýna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</si>
  <si>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</si>
  <si>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</si>
  <si>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</si>
  <si>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</si>
  <si>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</si>
  <si>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</si>
  <si>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</si>
  <si>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</si>
  <si>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</si>
  <si>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</si>
  <si>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</si>
  <si>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Rašková Kateřina</t>
  </si>
  <si>
    <t>Novák Jakub</t>
  </si>
  <si>
    <t>Polák Pavel</t>
  </si>
  <si>
    <t>LEGENDA</t>
  </si>
  <si>
    <t>n</t>
  </si>
  <si>
    <t>nově přidělené číslo</t>
  </si>
  <si>
    <t>x</t>
  </si>
  <si>
    <t>platnost přiděleného čísla plachty do r.</t>
  </si>
  <si>
    <t>člen čwa 2016</t>
  </si>
  <si>
    <t>člen čwa 2017</t>
  </si>
  <si>
    <t xml:space="preserve">sl. A </t>
  </si>
  <si>
    <t>přidělené závodní licence členů čwa závodících za čwa 7019XXX.</t>
  </si>
  <si>
    <t>zaplaceno na 2016</t>
  </si>
  <si>
    <t>zaplaceno na 2017</t>
  </si>
  <si>
    <t>neplacená licence</t>
  </si>
  <si>
    <t>2110-0150</t>
  </si>
  <si>
    <t>CZE 16</t>
  </si>
  <si>
    <t>CZE 73</t>
  </si>
  <si>
    <t>1705-0003</t>
  </si>
  <si>
    <t>CZE 22</t>
  </si>
  <si>
    <t>7019-0339</t>
  </si>
  <si>
    <t>9901-0007</t>
  </si>
  <si>
    <t>CZE 206</t>
  </si>
  <si>
    <t>2003-0008</t>
  </si>
  <si>
    <t>1402-0398</t>
  </si>
  <si>
    <t>POL 71</t>
  </si>
  <si>
    <t>9902-0001</t>
  </si>
  <si>
    <t>Franczak Tomasz</t>
  </si>
  <si>
    <t>POL 711</t>
  </si>
  <si>
    <t>9902-0002</t>
  </si>
  <si>
    <t>Franczak Monika</t>
  </si>
  <si>
    <t xml:space="preserve"> 5.M</t>
  </si>
  <si>
    <t xml:space="preserve"> 6.GM</t>
  </si>
  <si>
    <t xml:space="preserve"> 7.GM</t>
  </si>
  <si>
    <t xml:space="preserve"> 4.-</t>
  </si>
  <si>
    <t xml:space="preserve"> 5.-</t>
  </si>
  <si>
    <t xml:space="preserve"> 6.-</t>
  </si>
  <si>
    <t>Matouš Martin</t>
  </si>
  <si>
    <t xml:space="preserve"> 6.M</t>
  </si>
  <si>
    <t xml:space="preserve"> 7.M</t>
  </si>
  <si>
    <t xml:space="preserve"> 8.GM</t>
  </si>
  <si>
    <t>N</t>
  </si>
  <si>
    <t xml:space="preserve"> 8.M</t>
  </si>
  <si>
    <t xml:space="preserve"> 9.M</t>
  </si>
  <si>
    <t xml:space="preserve"> 10.M</t>
  </si>
  <si>
    <t xml:space="preserve">2 1 2 </t>
  </si>
  <si>
    <t xml:space="preserve">1 3 3 </t>
  </si>
  <si>
    <t xml:space="preserve">3 5 1 </t>
  </si>
  <si>
    <t xml:space="preserve">5 2 4 </t>
  </si>
  <si>
    <t xml:space="preserve">4 8 5 </t>
  </si>
  <si>
    <t xml:space="preserve">7 4 7 </t>
  </si>
  <si>
    <t xml:space="preserve">6 7 6 </t>
  </si>
  <si>
    <t xml:space="preserve">8 6 8 </t>
  </si>
  <si>
    <t xml:space="preserve">10* 1 1 1 </t>
  </si>
  <si>
    <t xml:space="preserve">1 3* 2 2 </t>
  </si>
  <si>
    <t xml:space="preserve">5* 2 3 3 </t>
  </si>
  <si>
    <t xml:space="preserve">4 4 5 9* </t>
  </si>
  <si>
    <t xml:space="preserve">3 11* 8 5 </t>
  </si>
  <si>
    <t>CZE 221</t>
  </si>
  <si>
    <t>1607-0169</t>
  </si>
  <si>
    <t xml:space="preserve">2 5 10 13* </t>
  </si>
  <si>
    <t xml:space="preserve">8 9* 6 4 </t>
  </si>
  <si>
    <t xml:space="preserve">9* 8 4 6 </t>
  </si>
  <si>
    <t xml:space="preserve">6 7 7 12* </t>
  </si>
  <si>
    <t xml:space="preserve">7 10* 9 8 </t>
  </si>
  <si>
    <t xml:space="preserve">12 14* 11 7 </t>
  </si>
  <si>
    <t xml:space="preserve">11 13* 13 10 </t>
  </si>
  <si>
    <t xml:space="preserve">13* 12 12 11 </t>
  </si>
  <si>
    <t xml:space="preserve">14 6 DNC* DNC </t>
  </si>
  <si>
    <t xml:space="preserve">DNF* DNC DNC DNC </t>
  </si>
  <si>
    <t>CZE 29</t>
  </si>
  <si>
    <t>1402-0473</t>
  </si>
  <si>
    <t>1503-0186</t>
  </si>
  <si>
    <t xml:space="preserve">1 3* 1 1 1 1 3 </t>
  </si>
  <si>
    <t xml:space="preserve">2 2 3* 2 2 2 1 </t>
  </si>
  <si>
    <t xml:space="preserve">5* 4 2 4 4 3 4 </t>
  </si>
  <si>
    <t>SVK 2</t>
  </si>
  <si>
    <t>Kubín Róbert</t>
  </si>
  <si>
    <t xml:space="preserve">4 1 6* 5 3 6 5 </t>
  </si>
  <si>
    <t xml:space="preserve">8* 5 4 6 7 8 2 </t>
  </si>
  <si>
    <t xml:space="preserve">3 8 9* 3 5 4 9 </t>
  </si>
  <si>
    <t>9902-0006</t>
  </si>
  <si>
    <t>Franciak Tomasz</t>
  </si>
  <si>
    <t xml:space="preserve">6 7 7 7 8 11* 6 </t>
  </si>
  <si>
    <t xml:space="preserve">9 14* 5 8 9 9 8 </t>
  </si>
  <si>
    <t xml:space="preserve">7 9 10 11 11 14* 7 </t>
  </si>
  <si>
    <t xml:space="preserve">15* 6 12 9 12 5 12 </t>
  </si>
  <si>
    <t xml:space="preserve">13* 11 8 12 6 10 10 </t>
  </si>
  <si>
    <t xml:space="preserve">10 17* 13 14 16 7 11 </t>
  </si>
  <si>
    <t xml:space="preserve">11 12 14 10 15 18 DNC* </t>
  </si>
  <si>
    <t xml:space="preserve">12 10 17* 15 13 17 14 </t>
  </si>
  <si>
    <t xml:space="preserve">17* 16 11 17 10 13 17 </t>
  </si>
  <si>
    <t xml:space="preserve">16 13 16 13 17* 15 13 </t>
  </si>
  <si>
    <t xml:space="preserve">14 19* 15 16 14 12 16 </t>
  </si>
  <si>
    <t xml:space="preserve">19 15 18 18 DNC* 16 15 </t>
  </si>
  <si>
    <t>CZE 118</t>
  </si>
  <si>
    <t>2110-0144</t>
  </si>
  <si>
    <t>Myška Jakub</t>
  </si>
  <si>
    <t xml:space="preserve">18 18 20 19 19 19 DNF* </t>
  </si>
  <si>
    <t>2110-0206</t>
  </si>
  <si>
    <t>Jadrná Sylva</t>
  </si>
  <si>
    <t xml:space="preserve">20 20 19 20 18 20 DNF* </t>
  </si>
  <si>
    <t>CZE 97</t>
  </si>
  <si>
    <t>1503-0259</t>
  </si>
  <si>
    <t xml:space="preserve">21 DNF* 21 DNC DNC DNC DNC </t>
  </si>
  <si>
    <t xml:space="preserve">1 1 2* 2 1 1 1 </t>
  </si>
  <si>
    <t xml:space="preserve">2 4* 1 1 2 2 2 </t>
  </si>
  <si>
    <t xml:space="preserve">4 2 5* 3 3 3 3 </t>
  </si>
  <si>
    <t xml:space="preserve">3 5* 4 4 4 5 5 </t>
  </si>
  <si>
    <t xml:space="preserve">7* 3 3 5 6 4 4 </t>
  </si>
  <si>
    <t xml:space="preserve">9* 8 8 7 5 7 6 </t>
  </si>
  <si>
    <t xml:space="preserve">5 6 6 8 7 9 12* </t>
  </si>
  <si>
    <t xml:space="preserve">6 9 12* 6 12 6 9 </t>
  </si>
  <si>
    <t xml:space="preserve">8 7 7 12* 9 12 10 </t>
  </si>
  <si>
    <t xml:space="preserve">12* 10 11 9 8 8 11 </t>
  </si>
  <si>
    <t xml:space="preserve">11 13* 10 10 10 10 7 </t>
  </si>
  <si>
    <t xml:space="preserve">10 11 9 11 13* 13 13 </t>
  </si>
  <si>
    <t>CZE 33</t>
  </si>
  <si>
    <t>1402-0397</t>
  </si>
  <si>
    <t xml:space="preserve">13 14 DNC* 13 11 11 8 </t>
  </si>
  <si>
    <t xml:space="preserve">14 12 13 14 DNC* DNC DNC </t>
  </si>
  <si>
    <t xml:space="preserve">15 15 14 DNC* DNC DNC DNC </t>
  </si>
  <si>
    <t xml:space="preserve">DNC DNC DNC* DNC DNC DNC DNC </t>
  </si>
  <si>
    <t xml:space="preserve">2* 1 1 1 1 1 1 DNF* </t>
  </si>
  <si>
    <t xml:space="preserve">1 2* 2 2 2 2 2 DNC* </t>
  </si>
  <si>
    <t xml:space="preserve">6* 4 8* 3 5 3 3 1 </t>
  </si>
  <si>
    <t xml:space="preserve">5* 5 5 6* 4 5 4 2 </t>
  </si>
  <si>
    <t xml:space="preserve">4 6* 4 5 6 7* 5 5 </t>
  </si>
  <si>
    <t xml:space="preserve">3 3 3 4 3 DNC* DNC* DNC </t>
  </si>
  <si>
    <t xml:space="preserve">7 7 7 10* 8* 6 6 3 </t>
  </si>
  <si>
    <t xml:space="preserve">8 8 9* 7 10* 4 8 6 </t>
  </si>
  <si>
    <t xml:space="preserve">11* 10 10 8 11* 8 7 4 </t>
  </si>
  <si>
    <t xml:space="preserve">9 9 11 9 7 DNC* DNC* DNC </t>
  </si>
  <si>
    <t>CZE 34</t>
  </si>
  <si>
    <t xml:space="preserve">13* 13* 12 11 13 9 9 7 </t>
  </si>
  <si>
    <t xml:space="preserve">12 12 6 13 9 DNC* DNC* DNC </t>
  </si>
  <si>
    <t xml:space="preserve">10 11 13 12 12 DNC* DNC* DNC </t>
  </si>
  <si>
    <t xml:space="preserve">1* 1 1 1 1 1 1 3* </t>
  </si>
  <si>
    <t xml:space="preserve">3 3 OCS* 2 4* 2 2 1 </t>
  </si>
  <si>
    <t xml:space="preserve">5* 2 3 3 2 3 OCS* 2 </t>
  </si>
  <si>
    <t xml:space="preserve">4 4 2 4 3 5 7* 7* </t>
  </si>
  <si>
    <t xml:space="preserve">2 6 4 5 8* 7* 3 5 </t>
  </si>
  <si>
    <t xml:space="preserve">DNF* 7 6 6 9* 4 5 4 </t>
  </si>
  <si>
    <t xml:space="preserve">6 5 5 7* 5 6 6 8* </t>
  </si>
  <si>
    <t xml:space="preserve">7 9* 7 8* 6 8 4 6 </t>
  </si>
  <si>
    <t xml:space="preserve">DNF* 8 8 DNS* 7 DNC DNC DNC </t>
  </si>
  <si>
    <t>CZE 32</t>
  </si>
  <si>
    <t xml:space="preserve">DNF* 10 DNF* DNC 10 9 DNF 9 </t>
  </si>
  <si>
    <t xml:space="preserve">DNF* DNC* DNC DNC DNC DNC DNC DNC </t>
  </si>
  <si>
    <t>RAC - Český pohár 2020
Všichni + mezinárodní</t>
  </si>
  <si>
    <t>RAC - Český pohár 2020</t>
  </si>
  <si>
    <t>RAC - Regionální pohár Čechy 2020</t>
  </si>
  <si>
    <t>RAC - Regionální pohár Morava 2020</t>
  </si>
  <si>
    <t>L</t>
  </si>
  <si>
    <t xml:space="preserve"> 9.GM</t>
  </si>
  <si>
    <t xml:space="preserve"> 10.GM</t>
  </si>
  <si>
    <t xml:space="preserve"> 11.GM</t>
  </si>
  <si>
    <t xml:space="preserve"> 12.GM</t>
  </si>
  <si>
    <t xml:space="preserve">1 1 3* 2 </t>
  </si>
  <si>
    <t xml:space="preserve">2 2 6* 1 </t>
  </si>
  <si>
    <t xml:space="preserve">3 9* 1 4 </t>
  </si>
  <si>
    <t xml:space="preserve">6* 5 2 3 </t>
  </si>
  <si>
    <t xml:space="preserve">5 3 9* 6 </t>
  </si>
  <si>
    <t xml:space="preserve">4 6 5 7* </t>
  </si>
  <si>
    <t xml:space="preserve">7 4 4 8* </t>
  </si>
  <si>
    <t xml:space="preserve">9* 7 7 5 </t>
  </si>
  <si>
    <t xml:space="preserve">8 8 8 9* </t>
  </si>
  <si>
    <t xml:space="preserve">10 10 11* 10 </t>
  </si>
  <si>
    <t xml:space="preserve">DNS* 11 10 11 </t>
  </si>
  <si>
    <t>CZE 101</t>
  </si>
  <si>
    <t>1503-0124</t>
  </si>
  <si>
    <t xml:space="preserve">2 1 1 1 3* 1 </t>
  </si>
  <si>
    <t xml:space="preserve">1 2 4* 2 1 2 </t>
  </si>
  <si>
    <t xml:space="preserve">3* 3 2 3 2 3 </t>
  </si>
  <si>
    <t xml:space="preserve">6 4 5 5 4 9* </t>
  </si>
  <si>
    <t xml:space="preserve">4 5 8* 6 6 4 </t>
  </si>
  <si>
    <t xml:space="preserve">DNC* 7 3 4 7 6 </t>
  </si>
  <si>
    <t xml:space="preserve">7 8* 6 7 5 5 </t>
  </si>
  <si>
    <t xml:space="preserve">5 6 7 9* 8 7 </t>
  </si>
  <si>
    <t xml:space="preserve">8 9* 9 8 9 8 </t>
  </si>
  <si>
    <t xml:space="preserve">9 DNC* 10 10 10 10 </t>
  </si>
  <si>
    <t>Jen 2 rozjížďky, neodjel se koeficient</t>
  </si>
  <si>
    <t>Kuchař Jan</t>
  </si>
  <si>
    <t>Hasman Janek</t>
  </si>
  <si>
    <t>Drda Filip</t>
  </si>
  <si>
    <t>Hrdina Pavel</t>
  </si>
  <si>
    <t>Pavlidisová Natálie</t>
  </si>
  <si>
    <t>Pavlidisová Michaela</t>
  </si>
  <si>
    <t>Štěpánková Jana</t>
  </si>
  <si>
    <t>Licek Tomáš</t>
  </si>
  <si>
    <t>Štěpánek Jiří</t>
  </si>
  <si>
    <t>Loužek Štěpán</t>
  </si>
  <si>
    <t>Mahor Martin</t>
  </si>
  <si>
    <t>Ptáčková Tereza</t>
  </si>
  <si>
    <t>Baštářová Veronika</t>
  </si>
  <si>
    <t>Ptáčková Markéta</t>
  </si>
  <si>
    <t>Nedvěd Jiří</t>
  </si>
  <si>
    <t>Kubarski Adam</t>
  </si>
  <si>
    <t>Šturc Petr</t>
  </si>
  <si>
    <t>Sehnalová Klára</t>
  </si>
  <si>
    <t>Václavek Petr</t>
  </si>
  <si>
    <t>Matoušová Štěpánka</t>
  </si>
  <si>
    <t>Nevelöš Adam</t>
  </si>
  <si>
    <t>Nevelöš Tibor</t>
  </si>
  <si>
    <t>Kir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</si>
</sst>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1"/>
  </cellStyleXfs>
  <cellXfs count="189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46" l="0" r="0" t="0" b="0" textRotation="3"/>
        </ext>
      </extLst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12" xfId="0" applyFont="1" applyBorder="1"/>
    <xf numFmtId="0" fontId="0" fillId="0" borderId="15" xfId="0" applyBorder="1"/>
    <xf numFmtId="0" fontId="0" fillId="0" borderId="16" xfId="0" applyBorder="1"/>
    <xf numFmtId="0" fontId="0" fillId="0" borderId="3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4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5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4" fillId="0" borderId="9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0" borderId="0" xfId="0" applyFont="1"/>
    <xf numFmtId="0" fontId="1" fillId="0" borderId="36" xfId="0" applyFon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4" xfId="0" applyBorder="1"/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0" xfId="0" applyFont="1"/>
    <xf numFmtId="0" fontId="5" fillId="0" borderId="10" xfId="0" applyFont="1" applyBorder="1" applyAlignment="1">
      <alignment wrapText="1"/>
    </xf>
    <xf numFmtId="0" fontId="0" fillId="0" borderId="8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5" fillId="0" borderId="8" xfId="0" applyFont="1" applyBorder="1" applyAlignment="1">
      <alignment wrapText="1"/>
    </xf>
    <xf numFmtId="0" fontId="0" fillId="0" borderId="51" xfId="0" applyBorder="1"/>
    <xf numFmtId="0" fontId="0" fillId="0" borderId="52" xfId="0" applyBorder="1"/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6" xfId="0" applyBorder="1"/>
    <xf numFmtId="0" fontId="0" fillId="0" borderId="57" xfId="0" applyBorder="1"/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0" fillId="0" borderId="58" xfId="0" applyBorder="1"/>
    <xf numFmtId="0" fontId="0" fillId="3" borderId="59" xfId="0" applyFill="1" applyBorder="1"/>
    <xf numFmtId="0" fontId="0" fillId="0" borderId="58" xfId="0" applyBorder="1"/>
    <xf numFmtId="0" fontId="0" fillId="4" borderId="60" xfId="0" applyFill="1" applyBorder="1"/>
    <xf numFmtId="0" fontId="0" fillId="5" borderId="61" xfId="0" applyFill="1" applyBorder="1"/>
    <xf numFmtId="0" fontId="0" fillId="0" borderId="58" xfId="0" applyBorder="1"/>
    <xf numFmtId="0" fontId="0" fillId="6" borderId="62" xfId="0" applyFill="1" applyBorder="1"/>
    <xf numFmtId="0" fontId="0" fillId="3" borderId="59" xfId="0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3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1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9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63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1" fillId="0" borderId="52" xfId="0" applyFont="1" applyBorder="1"/>
    <xf numFmtId="0" fontId="0" fillId="0" borderId="52" xfId="0" applyBorder="1"/>
    <xf numFmtId="0" fontId="4" fillId="0" borderId="10" xfId="0" applyFont="1" applyBorder="1"/>
    <xf numFmtId="0" fontId="0" fillId="0" borderId="4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4" xfId="0" applyBorder="1"/>
    <xf numFmtId="0" fontId="4" fillId="7" borderId="65" xfId="0" applyFont="1" applyFill="1" applyBorder="1"/>
    <xf numFmtId="0" fontId="0" fillId="4" borderId="60" xfId="0" applyFill="1" applyBorder="1"/>
    <xf numFmtId="0" fontId="0" fillId="8" borderId="66" xfId="0" applyFill="1" applyBorder="1"/>
    <xf numFmtId="49" fontId="0" fillId="0" borderId="0" xfId="0" applyNumberFormat="1" applyAlignment="1">
      <alignment horizontal="center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9" borderId="67" xfId="0" applyFill="1" applyBorder="1"/>
    <xf numFmtId="0" fontId="0" fillId="10" borderId="68" xfId="0" applyFill="1" applyBorder="1"/>
    <xf numFmtId="0" fontId="0" fillId="9" borderId="67" xfId="0" applyFill="1" applyBorder="1"/>
    <xf numFmtId="0" fontId="2" fillId="0" borderId="58" xfId="0" applyFont="1" applyBorder="1"/>
    <xf numFmtId="0" fontId="0" fillId="11" borderId="69" xfId="0" applyFill="1" applyBorder="1"/>
    <xf numFmtId="0" fontId="0" fillId="0" borderId="70" xfId="0" applyBorder="1"/>
    <xf numFmtId="0" fontId="0" fillId="0" borderId="70" xfId="0" applyBorder="1"/>
    <xf numFmtId="0" fontId="0" fillId="12" borderId="71" xfId="0" applyFill="1" applyBorder="1"/>
    <xf numFmtId="0" fontId="1" fillId="0" borderId="45" xfId="0" applyFont="1" applyBorder="1"/>
    <xf numFmtId="0" fontId="1" fillId="0" borderId="46" xfId="0" applyFont="1" applyBorder="1"/>
    <xf numFmtId="0" fontId="0" fillId="0" borderId="24" xfId="0" applyBorder="1"/>
    <xf numFmtId="0" fontId="0" fillId="0" borderId="0" xfId="0" applyBorder="1"/>
    <xf numFmtId="0" fontId="0" fillId="0" borderId="23" xfId="0" applyBorder="1"/>
    <xf numFmtId="0" fontId="0" fillId="0" borderId="18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23" xfId="0" applyBorder="1" applyAlignment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0" fillId="0" borderId="75" xfId="0" applyBorder="1"/>
    <xf numFmtId="0" fontId="0" fillId="13" borderId="75" xfId="0" applyFill="1" applyBorder="1"/>
    <xf numFmtId="0" fontId="4" fillId="0" borderId="7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0" fillId="0" borderId="25" xfId="0" applyBorder="1" applyAlignment="1"/>
  </cellXfs>
  <cellStyles count="2">
    <cellStyle name="Normální" xfId="0" builtinId="0" customBuiltin="1"/>
    <cellStyle name="Normální 2" xfId="1" xr:uid="{CF71A85B-78D0-424B-9FB8-DD277C58E37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57"/>
  <sheetViews>
    <sheetView tabSelected="1" workbookViewId="0">
      <selection activeCell="Y7" sqref="Y7"/>
    </sheetView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8.28515625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2020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4.25" customHeight="1" x14ac:dyDescent="0.2">
      <c r="A4" s="183" t="s">
        <v>477</v>
      </c>
      <c r="B4" s="184"/>
      <c r="C4" s="183"/>
      <c r="D4" s="183"/>
      <c r="E4" s="42">
        <v>202110</v>
      </c>
      <c r="F4" s="43">
        <v>201607</v>
      </c>
      <c r="G4" s="43">
        <v>202007</v>
      </c>
      <c r="H4" s="43">
        <v>201620</v>
      </c>
      <c r="I4" s="43">
        <v>201807</v>
      </c>
      <c r="J4" s="134"/>
      <c r="K4" s="133"/>
      <c r="L4" s="92"/>
      <c r="M4" s="92"/>
      <c r="N4" s="92"/>
      <c r="O4" s="91" t="s">
        <v>9</v>
      </c>
      <c r="P4" s="91" t="s">
        <v>8</v>
      </c>
      <c r="Q4" s="91" t="s">
        <v>101</v>
      </c>
      <c r="R4" s="91" t="s">
        <v>11</v>
      </c>
      <c r="S4" s="91" t="s">
        <v>10</v>
      </c>
      <c r="T4" s="91"/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29">
        <v>8</v>
      </c>
      <c r="F5" s="30">
        <v>17</v>
      </c>
      <c r="G5" s="30">
        <v>14</v>
      </c>
      <c r="H5" s="31">
        <v>11</v>
      </c>
      <c r="I5" s="31">
        <v>10</v>
      </c>
      <c r="J5" s="30"/>
      <c r="K5" s="30"/>
      <c r="L5" s="30"/>
      <c r="M5" s="30"/>
      <c r="N5" s="58"/>
      <c r="O5" s="82">
        <v>202110</v>
      </c>
      <c r="P5" s="96">
        <v>201607</v>
      </c>
      <c r="Q5" s="96">
        <v>202007</v>
      </c>
      <c r="R5" s="96">
        <v>201620</v>
      </c>
      <c r="S5" s="96">
        <v>201807</v>
      </c>
      <c r="T5" s="110"/>
      <c r="U5" s="109"/>
      <c r="V5" s="96"/>
      <c r="W5" s="96"/>
      <c r="X5" s="31" t="str">
        <f>IF(N4,N4,"")</f>
        <v/>
      </c>
      <c r="Y5" s="97"/>
    </row>
    <row r="6" spans="1:25" x14ac:dyDescent="0.2">
      <c r="A6" s="98" t="s">
        <v>13</v>
      </c>
      <c r="B6" s="102" t="s">
        <v>14</v>
      </c>
      <c r="C6" s="99" t="s">
        <v>15</v>
      </c>
      <c r="D6" s="100" t="s">
        <v>16</v>
      </c>
      <c r="E6" s="98" t="s">
        <v>17</v>
      </c>
      <c r="F6" s="101" t="s">
        <v>17</v>
      </c>
      <c r="G6" s="101" t="s">
        <v>17</v>
      </c>
      <c r="H6" s="10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98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11" t="s">
        <v>18</v>
      </c>
      <c r="U6" s="101" t="s">
        <v>18</v>
      </c>
      <c r="V6" s="102" t="s">
        <v>18</v>
      </c>
      <c r="W6" s="102" t="s">
        <v>18</v>
      </c>
      <c r="X6" s="99" t="s">
        <v>18</v>
      </c>
      <c r="Y6" s="103" t="s">
        <v>19</v>
      </c>
    </row>
    <row r="7" spans="1:25" x14ac:dyDescent="0.2">
      <c r="A7" s="82">
        <v>1</v>
      </c>
      <c r="B7" s="142" t="s">
        <v>20</v>
      </c>
      <c r="C7" s="164" t="s">
        <v>21</v>
      </c>
      <c r="D7" s="165" t="s">
        <v>22</v>
      </c>
      <c r="E7" s="84"/>
      <c r="F7" s="85">
        <v>1</v>
      </c>
      <c r="G7" s="85">
        <v>1</v>
      </c>
      <c r="H7" s="85">
        <v>1</v>
      </c>
      <c r="I7" s="85"/>
      <c r="J7" s="85"/>
      <c r="K7" s="85"/>
      <c r="L7" s="85"/>
      <c r="M7" s="85"/>
      <c r="N7" s="86"/>
      <c r="O7" s="84">
        <f>IF((E7&gt;0),ROUND((101+1000*(LOG10($E$5)-LOG10(E7)))*$A$2,0),0)</f>
        <v>0</v>
      </c>
      <c r="P7" s="85">
        <f>IF((F7&gt;0),ROUND((101+1000*(LOG10($F$5)-LOG10(F7)))*$A$2,0),0)</f>
        <v>9320</v>
      </c>
      <c r="Q7" s="85">
        <f>IF((G7&gt;0),ROUND((101+1000*(LOG10($G$5)-LOG10(G7)))*$A$2,0),0)</f>
        <v>8730</v>
      </c>
      <c r="R7" s="85">
        <f>IF((H7&gt;0),ROUND((101+1000*(LOG10($H$5)-LOG10(H7)))*$A$2,0),0)</f>
        <v>7997</v>
      </c>
      <c r="S7" s="85">
        <f>IF((I7&gt;0),ROUND((101+1000*(LOG10($I$5)-LOG10(I7)))*$A$2,0),0)</f>
        <v>0</v>
      </c>
      <c r="T7" s="87">
        <f>IF((J7&gt;0),ROUND((101+1000*(LOG10($J$5)-LOG10(J7)))*$A$2,0),0)</f>
        <v>0</v>
      </c>
      <c r="U7" s="88">
        <f>IF((K7&gt;0),ROUND((101+1000*(LOG10($K$5)-LOG10(K7)))*$A$2,0),0)</f>
        <v>0</v>
      </c>
      <c r="V7" s="88">
        <f>IF((L7&gt;0),ROUND((101+1000*(LOG10($L$5)-LOG10(L7)))*$A$2,0),0)</f>
        <v>0</v>
      </c>
      <c r="W7" s="85">
        <f>IF((M7&gt;0),ROUND((101+1000*(LOG10($M$5)-LOG10(M7)))*$A$2,0),0)</f>
        <v>0</v>
      </c>
      <c r="X7" s="85">
        <f>IF((N7&gt;0),ROUND((101+1000*(LOG10($N$5)-LOG10(N7)))*$A$2,0),0)</f>
        <v>0</v>
      </c>
      <c r="Y7" s="89">
        <f>SUM(LARGE(O7:X7,1),LARGE(O7:X7,2),LARGE(O7:X7,3),LARGE(O7:X7,4))</f>
        <v>26047</v>
      </c>
    </row>
    <row r="8" spans="1:25" x14ac:dyDescent="0.2">
      <c r="A8" s="49">
        <v>2</v>
      </c>
      <c r="B8" s="143" t="s">
        <v>23</v>
      </c>
      <c r="C8" s="35" t="s">
        <v>24</v>
      </c>
      <c r="D8" s="36" t="s">
        <v>25</v>
      </c>
      <c r="E8" s="37"/>
      <c r="F8" s="38">
        <v>2</v>
      </c>
      <c r="G8" s="38">
        <v>2</v>
      </c>
      <c r="H8" s="38">
        <v>2</v>
      </c>
      <c r="I8" s="38"/>
      <c r="J8" s="38"/>
      <c r="K8" s="38"/>
      <c r="L8" s="38"/>
      <c r="M8" s="38"/>
      <c r="N8" s="59"/>
      <c r="O8" s="37">
        <f>IF((E8&gt;0),ROUND((101+1000*(LOG10($E$5)-LOG10(E8)))*$A$2,0),0)</f>
        <v>0</v>
      </c>
      <c r="P8" s="38">
        <f>IF((F8&gt;0),ROUND((101+1000*(LOG10($F$5)-LOG10(F8)))*$A$2,0),0)</f>
        <v>7213</v>
      </c>
      <c r="Q8" s="38">
        <f>IF((G8&gt;0),ROUND((101+1000*(LOG10($G$5)-LOG10(G8)))*$A$2,0),0)</f>
        <v>6623</v>
      </c>
      <c r="R8" s="38">
        <f>IF((H8&gt;0),ROUND((101+1000*(LOG10($H$5)-LOG10(H8)))*$A$2,0),0)</f>
        <v>5890</v>
      </c>
      <c r="S8" s="38">
        <f>IF((I8&gt;0),ROUND((101+1000*(LOG10($I$5)-LOG10(I8)))*$A$2,0),0)</f>
        <v>0</v>
      </c>
      <c r="T8" s="107">
        <f>IF((J8&gt;0),ROUND((101+1000*(LOG10($J$5)-LOG10(J8)))*$A$2,0),0)</f>
        <v>0</v>
      </c>
      <c r="U8" s="105">
        <f>IF((K8&gt;0),ROUND((101+1000*(LOG10($K$5)-LOG10(K8)))*$A$2,0),0)</f>
        <v>0</v>
      </c>
      <c r="V8" s="34">
        <f>IF((L8&gt;0),ROUND((101+1000*(LOG10($L$5)-LOG10(L8)))*$A$2,0),0)</f>
        <v>0</v>
      </c>
      <c r="W8" s="33">
        <f>IF((M8&gt;0),ROUND((101+1000*(LOG10($M$5)-LOG10(M8)))*$A$2,0),0)</f>
        <v>0</v>
      </c>
      <c r="X8" s="33">
        <f>IF((N8&gt;0),ROUND((101+1000*(LOG10($N$5)-LOG10(N8)))*$A$2,0),0)</f>
        <v>0</v>
      </c>
      <c r="Y8" s="89">
        <f>SUM(LARGE(O8:X8,1),LARGE(O8:X8,2),LARGE(O8:X8,3),LARGE(O8:X8,4))</f>
        <v>19726</v>
      </c>
    </row>
    <row r="9" spans="1:25" x14ac:dyDescent="0.2">
      <c r="A9" s="47">
        <v>3</v>
      </c>
      <c r="B9" s="144" t="s">
        <v>26</v>
      </c>
      <c r="C9" s="32" t="s">
        <v>27</v>
      </c>
      <c r="D9" s="59" t="s">
        <v>28</v>
      </c>
      <c r="E9" s="37">
        <v>1</v>
      </c>
      <c r="F9" s="38"/>
      <c r="G9" s="38">
        <v>5</v>
      </c>
      <c r="H9" s="38">
        <v>5</v>
      </c>
      <c r="I9" s="38">
        <v>2</v>
      </c>
      <c r="J9" s="38"/>
      <c r="K9" s="38"/>
      <c r="L9" s="38"/>
      <c r="M9" s="38"/>
      <c r="N9" s="59"/>
      <c r="O9" s="37">
        <f>IF((E9&gt;0),ROUND((101+1000*(LOG10($E$5)-LOG10(E9)))*$A$2,0),0)</f>
        <v>7029</v>
      </c>
      <c r="P9" s="38">
        <f>IF((F9&gt;0),ROUND((101+1000*(LOG10($F$5)-LOG10(F9)))*$A$2,0),0)</f>
        <v>0</v>
      </c>
      <c r="Q9" s="38">
        <f>IF((G9&gt;0),ROUND((101+1000*(LOG10($G$5)-LOG10(G9)))*$A$2,0),0)</f>
        <v>3837</v>
      </c>
      <c r="R9" s="38">
        <f>IF((H9&gt;0),ROUND((101+1000*(LOG10($H$5)-LOG10(H9)))*$A$2,0),0)</f>
        <v>3104</v>
      </c>
      <c r="S9" s="38">
        <f>IF((I9&gt;0),ROUND((101+1000*(LOG10($I$5)-LOG10(I9)))*$A$2,0),0)</f>
        <v>5600</v>
      </c>
      <c r="T9" s="107">
        <f>IF((J9&gt;0),ROUND((101+1000*(LOG10($J$5)-LOG10(J9)))*$A$2,0),0)</f>
        <v>0</v>
      </c>
      <c r="U9" s="105">
        <f>IF((K9&gt;0),ROUND((101+1000*(LOG10($K$5)-LOG10(K9)))*$A$2,0),0)</f>
        <v>0</v>
      </c>
      <c r="V9" s="34">
        <f>IF((L9&gt;0),ROUND((101+1000*(LOG10($L$5)-LOG10(L9)))*$A$2,0),0)</f>
        <v>0</v>
      </c>
      <c r="W9" s="33">
        <f>IF((M9&gt;0),ROUND((101+1000*(LOG10($M$5)-LOG10(M9)))*$A$2,0),0)</f>
        <v>0</v>
      </c>
      <c r="X9" s="33">
        <f>IF((N9&gt;0),ROUND((101+1000*(LOG10($N$5)-LOG10(N9)))*$A$2,0),0)</f>
        <v>0</v>
      </c>
      <c r="Y9" s="89">
        <f>SUM(LARGE(O9:X9,1),LARGE(O9:X9,2),LARGE(O9:X9,3),LARGE(O9:X9,4))</f>
        <v>19570</v>
      </c>
    </row>
    <row r="10" spans="1:25" x14ac:dyDescent="0.2">
      <c r="A10" s="49">
        <v>4</v>
      </c>
      <c r="B10" s="143" t="s">
        <v>35</v>
      </c>
      <c r="C10" s="35" t="s">
        <v>36</v>
      </c>
      <c r="D10" s="36" t="s">
        <v>37</v>
      </c>
      <c r="E10" s="37">
        <v>3</v>
      </c>
      <c r="F10" s="38">
        <v>4</v>
      </c>
      <c r="G10" s="38">
        <v>3</v>
      </c>
      <c r="H10" s="38">
        <v>4</v>
      </c>
      <c r="I10" s="38">
        <v>3</v>
      </c>
      <c r="J10" s="38"/>
      <c r="K10" s="38"/>
      <c r="L10" s="38"/>
      <c r="M10" s="38"/>
      <c r="N10" s="59"/>
      <c r="O10" s="37">
        <f>IF((E10&gt;0),ROUND((101+1000*(LOG10($E$5)-LOG10(E10)))*$A$2,0),0)</f>
        <v>3689</v>
      </c>
      <c r="P10" s="38">
        <f>IF((F10&gt;0),ROUND((101+1000*(LOG10($F$5)-LOG10(F10)))*$A$2,0),0)</f>
        <v>5106</v>
      </c>
      <c r="Q10" s="38">
        <f>IF((G10&gt;0),ROUND((101+1000*(LOG10($G$5)-LOG10(G10)))*$A$2,0),0)</f>
        <v>5390</v>
      </c>
      <c r="R10" s="38">
        <f>IF((H10&gt;0),ROUND((101+1000*(LOG10($H$5)-LOG10(H10)))*$A$2,0),0)</f>
        <v>3782</v>
      </c>
      <c r="S10" s="38">
        <f>IF((I10&gt;0),ROUND((101+1000*(LOG10($I$5)-LOG10(I10)))*$A$2,0),0)</f>
        <v>4367</v>
      </c>
      <c r="T10" s="107">
        <f>IF((J10&gt;0),ROUND((101+1000*(LOG10($J$5)-LOG10(J10)))*$A$2,0),0)</f>
        <v>0</v>
      </c>
      <c r="U10" s="105">
        <f>IF((K10&gt;0),ROUND((101+1000*(LOG10($K$5)-LOG10(K10)))*$A$2,0),0)</f>
        <v>0</v>
      </c>
      <c r="V10" s="34">
        <f>IF((L10&gt;0),ROUND((101+1000*(LOG10($L$5)-LOG10(L10)))*$A$2,0),0)</f>
        <v>0</v>
      </c>
      <c r="W10" s="33">
        <f>IF((M10&gt;0),ROUND((101+1000*(LOG10($M$5)-LOG10(M10)))*$A$2,0),0)</f>
        <v>0</v>
      </c>
      <c r="X10" s="33">
        <f>IF((N10&gt;0),ROUND((101+1000*(LOG10($N$5)-LOG10(N10)))*$A$2,0),0)</f>
        <v>0</v>
      </c>
      <c r="Y10" s="89">
        <f>SUM(LARGE(O10:X10,1),LARGE(O10:X10,2),LARGE(O10:X10,3),LARGE(O10:X10,4))</f>
        <v>18645</v>
      </c>
    </row>
    <row r="11" spans="1:25" x14ac:dyDescent="0.2">
      <c r="A11" s="47">
        <v>5</v>
      </c>
      <c r="B11" s="144" t="s">
        <v>32</v>
      </c>
      <c r="C11" s="39" t="s">
        <v>33</v>
      </c>
      <c r="D11" s="36" t="s">
        <v>34</v>
      </c>
      <c r="E11" s="37"/>
      <c r="F11" s="38">
        <v>3</v>
      </c>
      <c r="G11" s="38">
        <v>4</v>
      </c>
      <c r="H11" s="38"/>
      <c r="I11" s="38">
        <v>1</v>
      </c>
      <c r="J11" s="38"/>
      <c r="K11" s="38"/>
      <c r="L11" s="38"/>
      <c r="M11" s="38"/>
      <c r="N11" s="59"/>
      <c r="O11" s="37">
        <f>IF((E11&gt;0),ROUND((101+1000*(LOG10($E$5)-LOG10(E11)))*$A$2,0),0)</f>
        <v>0</v>
      </c>
      <c r="P11" s="38">
        <f>IF((F11&gt;0),ROUND((101+1000*(LOG10($F$5)-LOG10(F11)))*$A$2,0),0)</f>
        <v>5980</v>
      </c>
      <c r="Q11" s="38">
        <f>IF((G11&gt;0),ROUND((101+1000*(LOG10($G$5)-LOG10(G11)))*$A$2,0),0)</f>
        <v>4515</v>
      </c>
      <c r="R11" s="38">
        <f>IF((H11&gt;0),ROUND((101+1000*(LOG10($H$5)-LOG10(H11)))*$A$2,0),0)</f>
        <v>0</v>
      </c>
      <c r="S11" s="38">
        <f>IF((I11&gt;0),ROUND((101+1000*(LOG10($I$5)-LOG10(I11)))*$A$2,0),0)</f>
        <v>7707</v>
      </c>
      <c r="T11" s="107">
        <f>IF((J11&gt;0),ROUND((101+1000*(LOG10($J$5)-LOG10(J11)))*$A$2,0),0)</f>
        <v>0</v>
      </c>
      <c r="U11" s="105">
        <f>IF((K11&gt;0),ROUND((101+1000*(LOG10($K$5)-LOG10(K11)))*$A$2,0),0)</f>
        <v>0</v>
      </c>
      <c r="V11" s="34">
        <f>IF((L11&gt;0),ROUND((101+1000*(LOG10($L$5)-LOG10(L11)))*$A$2,0),0)</f>
        <v>0</v>
      </c>
      <c r="W11" s="33">
        <f>IF((M11&gt;0),ROUND((101+1000*(LOG10($M$5)-LOG10(M11)))*$A$2,0),0)</f>
        <v>0</v>
      </c>
      <c r="X11" s="33">
        <f>IF((N11&gt;0),ROUND((101+1000*(LOG10($N$5)-LOG10(N11)))*$A$2,0),0)</f>
        <v>0</v>
      </c>
      <c r="Y11" s="89">
        <f>SUM(LARGE(O11:X11,1),LARGE(O11:X11,2),LARGE(O11:X11,3),LARGE(O11:X11,4))</f>
        <v>18202</v>
      </c>
    </row>
    <row r="12" spans="1:25" x14ac:dyDescent="0.2">
      <c r="A12" s="49">
        <v>6</v>
      </c>
      <c r="B12" s="143" t="s">
        <v>29</v>
      </c>
      <c r="C12" s="40" t="s">
        <v>42</v>
      </c>
      <c r="D12" s="59" t="s">
        <v>43</v>
      </c>
      <c r="E12" s="37">
        <v>7</v>
      </c>
      <c r="F12" s="38">
        <v>8</v>
      </c>
      <c r="G12" s="38">
        <v>9</v>
      </c>
      <c r="H12" s="38">
        <v>6</v>
      </c>
      <c r="I12" s="38">
        <v>6</v>
      </c>
      <c r="J12" s="38"/>
      <c r="K12" s="38"/>
      <c r="L12" s="38"/>
      <c r="M12" s="38"/>
      <c r="N12" s="59"/>
      <c r="O12" s="37">
        <f>IF((E12&gt;0),ROUND((101+1000*(LOG10($E$5)-LOG10(E12)))*$A$2,0),0)</f>
        <v>1113</v>
      </c>
      <c r="P12" s="38">
        <f>IF((F12&gt;0),ROUND((101+1000*(LOG10($F$5)-LOG10(F12)))*$A$2,0),0)</f>
        <v>2999</v>
      </c>
      <c r="Q12" s="38">
        <f>IF((G12&gt;0),ROUND((101+1000*(LOG10($G$5)-LOG10(G12)))*$A$2,0),0)</f>
        <v>2050</v>
      </c>
      <c r="R12" s="38">
        <f>IF((H12&gt;0),ROUND((101+1000*(LOG10($H$5)-LOG10(H12)))*$A$2,0),0)</f>
        <v>2550</v>
      </c>
      <c r="S12" s="38">
        <f>IF((I12&gt;0),ROUND((101+1000*(LOG10($I$5)-LOG10(I12)))*$A$2,0),0)</f>
        <v>2260</v>
      </c>
      <c r="T12" s="107">
        <f>IF((J12&gt;0),ROUND((101+1000*(LOG10($J$5)-LOG10(J12)))*$A$2,0),0)</f>
        <v>0</v>
      </c>
      <c r="U12" s="105">
        <f>IF((K12&gt;0),ROUND((101+1000*(LOG10($K$5)-LOG10(K12)))*$A$2,0),0)</f>
        <v>0</v>
      </c>
      <c r="V12" s="34">
        <f>IF((L12&gt;0),ROUND((101+1000*(LOG10($L$5)-LOG10(L12)))*$A$2,0),0)</f>
        <v>0</v>
      </c>
      <c r="W12" s="33">
        <f>IF((M12&gt;0),ROUND((101+1000*(LOG10($M$5)-LOG10(M12)))*$A$2,0),0)</f>
        <v>0</v>
      </c>
      <c r="X12" s="33">
        <f>IF((N12&gt;0),ROUND((101+1000*(LOG10($N$5)-LOG10(N12)))*$A$2,0),0)</f>
        <v>0</v>
      </c>
      <c r="Y12" s="89">
        <f>SUM(LARGE(O12:X12,1),LARGE(O12:X12,2),LARGE(O12:X12,3),LARGE(O12:X12,4))</f>
        <v>9859</v>
      </c>
    </row>
    <row r="13" spans="1:25" x14ac:dyDescent="0.2">
      <c r="A13" s="47">
        <v>7</v>
      </c>
      <c r="B13" s="144" t="s">
        <v>38</v>
      </c>
      <c r="C13" s="39" t="s">
        <v>39</v>
      </c>
      <c r="D13" s="36" t="s">
        <v>40</v>
      </c>
      <c r="E13" s="37">
        <v>5</v>
      </c>
      <c r="F13" s="38">
        <v>9</v>
      </c>
      <c r="G13" s="38">
        <v>12</v>
      </c>
      <c r="H13" s="38">
        <v>10</v>
      </c>
      <c r="I13" s="38">
        <v>5</v>
      </c>
      <c r="J13" s="38"/>
      <c r="K13" s="38"/>
      <c r="L13" s="38"/>
      <c r="M13" s="38"/>
      <c r="N13" s="59"/>
      <c r="O13" s="37">
        <f>IF((E13&gt;0),ROUND((101+1000*(LOG10($E$5)-LOG10(E13)))*$A$2,0),0)</f>
        <v>2136</v>
      </c>
      <c r="P13" s="38">
        <f>IF((F13&gt;0),ROUND((101+1000*(LOG10($F$5)-LOG10(F13)))*$A$2,0),0)</f>
        <v>2640</v>
      </c>
      <c r="Q13" s="38">
        <f>IF((G13&gt;0),ROUND((101+1000*(LOG10($G$5)-LOG10(G13)))*$A$2,0),0)</f>
        <v>1176</v>
      </c>
      <c r="R13" s="38">
        <f>IF((H13&gt;0),ROUND((101+1000*(LOG10($H$5)-LOG10(H13)))*$A$2,0),0)</f>
        <v>997</v>
      </c>
      <c r="S13" s="38">
        <f>IF((I13&gt;0),ROUND((101+1000*(LOG10($I$5)-LOG10(I13)))*$A$2,0),0)</f>
        <v>2814</v>
      </c>
      <c r="T13" s="107">
        <f>IF((J13&gt;0),ROUND((101+1000*(LOG10($J$5)-LOG10(J13)))*$A$2,0),0)</f>
        <v>0</v>
      </c>
      <c r="U13" s="105">
        <f>IF((K13&gt;0),ROUND((101+1000*(LOG10($K$5)-LOG10(K13)))*$A$2,0),0)</f>
        <v>0</v>
      </c>
      <c r="V13" s="34">
        <f>IF((L13&gt;0),ROUND((101+1000*(LOG10($L$5)-LOG10(L13)))*$A$2,0),0)</f>
        <v>0</v>
      </c>
      <c r="W13" s="33">
        <f>IF((M13&gt;0),ROUND((101+1000*(LOG10($M$5)-LOG10(M13)))*$A$2,0),0)</f>
        <v>0</v>
      </c>
      <c r="X13" s="33">
        <f>IF((N13&gt;0),ROUND((101+1000*(LOG10($N$5)-LOG10(N13)))*$A$2,0),0)</f>
        <v>0</v>
      </c>
      <c r="Y13" s="89">
        <f>SUM(LARGE(O13:X13,1),LARGE(O13:X13,2),LARGE(O13:X13,3),LARGE(O13:X13,4))</f>
        <v>8766</v>
      </c>
    </row>
    <row r="14" spans="1:25" x14ac:dyDescent="0.2">
      <c r="A14" s="49">
        <v>8</v>
      </c>
      <c r="B14" s="143" t="s">
        <v>44</v>
      </c>
      <c r="C14" s="35" t="s">
        <v>53</v>
      </c>
      <c r="D14" s="36" t="s">
        <v>54</v>
      </c>
      <c r="E14" s="37">
        <v>4</v>
      </c>
      <c r="F14" s="38"/>
      <c r="G14" s="38">
        <v>7</v>
      </c>
      <c r="H14" s="38">
        <v>9</v>
      </c>
      <c r="I14" s="38"/>
      <c r="J14" s="38"/>
      <c r="K14" s="38"/>
      <c r="L14" s="38"/>
      <c r="M14" s="38"/>
      <c r="N14" s="59"/>
      <c r="O14" s="37">
        <f>IF((E14&gt;0),ROUND((101+1000*(LOG10($E$5)-LOG10(E14)))*$A$2,0),0)</f>
        <v>2814</v>
      </c>
      <c r="P14" s="38">
        <f>IF((F14&gt;0),ROUND((101+1000*(LOG10($F$5)-LOG10(F14)))*$A$2,0),0)</f>
        <v>0</v>
      </c>
      <c r="Q14" s="38">
        <f>IF((G14&gt;0),ROUND((101+1000*(LOG10($G$5)-LOG10(G14)))*$A$2,0),0)</f>
        <v>2814</v>
      </c>
      <c r="R14" s="38">
        <f>IF((H14&gt;0),ROUND((101+1000*(LOG10($H$5)-LOG10(H14)))*$A$2,0),0)</f>
        <v>1317</v>
      </c>
      <c r="S14" s="38">
        <f>IF((I14&gt;0),ROUND((101+1000*(LOG10($I$5)-LOG10(I14)))*$A$2,0),0)</f>
        <v>0</v>
      </c>
      <c r="T14" s="107">
        <f>IF((J14&gt;0),ROUND((101+1000*(LOG10($J$5)-LOG10(J14)))*$A$2,0),0)</f>
        <v>0</v>
      </c>
      <c r="U14" s="105">
        <f>IF((K14&gt;0),ROUND((101+1000*(LOG10($K$5)-LOG10(K14)))*$A$2,0),0)</f>
        <v>0</v>
      </c>
      <c r="V14" s="34">
        <f>IF((L14&gt;0),ROUND((101+1000*(LOG10($L$5)-LOG10(L14)))*$A$2,0),0)</f>
        <v>0</v>
      </c>
      <c r="W14" s="33">
        <f>IF((M14&gt;0),ROUND((101+1000*(LOG10($M$5)-LOG10(M14)))*$A$2,0),0)</f>
        <v>0</v>
      </c>
      <c r="X14" s="33">
        <f>IF((N14&gt;0),ROUND((101+1000*(LOG10($N$5)-LOG10(N14)))*$A$2,0),0)</f>
        <v>0</v>
      </c>
      <c r="Y14" s="89">
        <f>SUM(LARGE(O14:X14,1),LARGE(O14:X14,2),LARGE(O14:X14,3),LARGE(O14:X14,4))</f>
        <v>6945</v>
      </c>
    </row>
    <row r="15" spans="1:25" x14ac:dyDescent="0.2">
      <c r="A15" s="47">
        <v>9</v>
      </c>
      <c r="B15" s="144" t="s">
        <v>41</v>
      </c>
      <c r="C15" s="39" t="s">
        <v>47</v>
      </c>
      <c r="D15" s="36" t="s">
        <v>48</v>
      </c>
      <c r="E15" s="37"/>
      <c r="F15" s="38">
        <v>10</v>
      </c>
      <c r="G15" s="38">
        <v>8</v>
      </c>
      <c r="H15" s="38">
        <v>7</v>
      </c>
      <c r="I15" s="38"/>
      <c r="J15" s="38"/>
      <c r="K15" s="38"/>
      <c r="L15" s="38"/>
      <c r="M15" s="38"/>
      <c r="N15" s="59"/>
      <c r="O15" s="37">
        <f>IF((E15&gt;0),ROUND((101+1000*(LOG10($E$5)-LOG10(E15)))*$A$2,0),0)</f>
        <v>0</v>
      </c>
      <c r="P15" s="38">
        <f>IF((F15&gt;0),ROUND((101+1000*(LOG10($F$5)-LOG10(F15)))*$A$2,0),0)</f>
        <v>2320</v>
      </c>
      <c r="Q15" s="38">
        <f>IF((G15&gt;0),ROUND((101+1000*(LOG10($G$5)-LOG10(G15)))*$A$2,0),0)</f>
        <v>2408</v>
      </c>
      <c r="R15" s="38">
        <f>IF((H15&gt;0),ROUND((101+1000*(LOG10($H$5)-LOG10(H15)))*$A$2,0),0)</f>
        <v>2081</v>
      </c>
      <c r="S15" s="38">
        <f>IF((I15&gt;0),ROUND((101+1000*(LOG10($I$5)-LOG10(I15)))*$A$2,0),0)</f>
        <v>0</v>
      </c>
      <c r="T15" s="107">
        <f>IF((J15&gt;0),ROUND((101+1000*(LOG10($J$5)-LOG10(J15)))*$A$2,0),0)</f>
        <v>0</v>
      </c>
      <c r="U15" s="105">
        <f>IF((K15&gt;0),ROUND((101+1000*(LOG10($K$5)-LOG10(K15)))*$A$2,0),0)</f>
        <v>0</v>
      </c>
      <c r="V15" s="34">
        <f>IF((L15&gt;0),ROUND((101+1000*(LOG10($L$5)-LOG10(L15)))*$A$2,0),0)</f>
        <v>0</v>
      </c>
      <c r="W15" s="33">
        <f>IF((M15&gt;0),ROUND((101+1000*(LOG10($M$5)-LOG10(M15)))*$A$2,0),0)</f>
        <v>0</v>
      </c>
      <c r="X15" s="33">
        <f>IF((N15&gt;0),ROUND((101+1000*(LOG10($N$5)-LOG10(N15)))*$A$2,0),0)</f>
        <v>0</v>
      </c>
      <c r="Y15" s="89">
        <f>SUM(LARGE(O15:X15,1),LARGE(O15:X15,2),LARGE(O15:X15,3),LARGE(O15:X15,4))</f>
        <v>6809</v>
      </c>
    </row>
    <row r="16" spans="1:25" x14ac:dyDescent="0.2">
      <c r="A16" s="49">
        <v>10</v>
      </c>
      <c r="B16" s="143" t="s">
        <v>358</v>
      </c>
      <c r="C16" s="35" t="s">
        <v>345</v>
      </c>
      <c r="D16" s="36" t="s">
        <v>139</v>
      </c>
      <c r="E16" s="37"/>
      <c r="F16" s="38">
        <v>7</v>
      </c>
      <c r="G16" s="38">
        <v>6</v>
      </c>
      <c r="H16" s="38"/>
      <c r="I16" s="38"/>
      <c r="J16" s="38"/>
      <c r="K16" s="38"/>
      <c r="L16" s="38"/>
      <c r="M16" s="38"/>
      <c r="N16" s="59"/>
      <c r="O16" s="37">
        <f>IF((E16&gt;0),ROUND((101+1000*(LOG10($E$5)-LOG10(E16)))*$A$2,0),0)</f>
        <v>0</v>
      </c>
      <c r="P16" s="38">
        <f>IF((F16&gt;0),ROUND((101+1000*(LOG10($F$5)-LOG10(F16)))*$A$2,0),0)</f>
        <v>3404</v>
      </c>
      <c r="Q16" s="38">
        <f>IF((G16&gt;0),ROUND((101+1000*(LOG10($G$5)-LOG10(G16)))*$A$2,0),0)</f>
        <v>3283</v>
      </c>
      <c r="R16" s="38">
        <f>IF((H16&gt;0),ROUND((101+1000*(LOG10($H$5)-LOG10(H16)))*$A$2,0),0)</f>
        <v>0</v>
      </c>
      <c r="S16" s="38">
        <f>IF((I16&gt;0),ROUND((101+1000*(LOG10($I$5)-LOG10(I16)))*$A$2,0),0)</f>
        <v>0</v>
      </c>
      <c r="T16" s="107">
        <f>IF((J16&gt;0),ROUND((101+1000*(LOG10($J$5)-LOG10(J16)))*$A$2,0),0)</f>
        <v>0</v>
      </c>
      <c r="U16" s="105">
        <f>IF((K16&gt;0),ROUND((101+1000*(LOG10($K$5)-LOG10(K16)))*$A$2,0),0)</f>
        <v>0</v>
      </c>
      <c r="V16" s="34">
        <f>IF((L16&gt;0),ROUND((101+1000*(LOG10($L$5)-LOG10(L16)))*$A$2,0),0)</f>
        <v>0</v>
      </c>
      <c r="W16" s="33">
        <f>IF((M16&gt;0),ROUND((101+1000*(LOG10($M$5)-LOG10(M16)))*$A$2,0),0)</f>
        <v>0</v>
      </c>
      <c r="X16" s="33">
        <f>IF((N16&gt;0),ROUND((101+1000*(LOG10($N$5)-LOG10(N16)))*$A$2,0),0)</f>
        <v>0</v>
      </c>
      <c r="Y16" s="89">
        <f>SUM(LARGE(O16:X16,1),LARGE(O16:X16,2),LARGE(O16:X16,3),LARGE(O16:X16,4))</f>
        <v>6687</v>
      </c>
    </row>
    <row r="17" spans="1:26" x14ac:dyDescent="0.2">
      <c r="A17" s="47">
        <v>11</v>
      </c>
      <c r="B17" s="144" t="s">
        <v>46</v>
      </c>
      <c r="C17" s="39" t="s">
        <v>347</v>
      </c>
      <c r="D17" s="36" t="s">
        <v>126</v>
      </c>
      <c r="E17" s="37"/>
      <c r="F17" s="38">
        <v>5</v>
      </c>
      <c r="G17" s="38"/>
      <c r="H17" s="38"/>
      <c r="I17" s="38">
        <v>7</v>
      </c>
      <c r="J17" s="38"/>
      <c r="K17" s="38"/>
      <c r="L17" s="38"/>
      <c r="M17" s="38"/>
      <c r="N17" s="59"/>
      <c r="O17" s="37">
        <f>IF((E17&gt;0),ROUND((101+1000*(LOG10($E$5)-LOG10(E17)))*$A$2,0),0)</f>
        <v>0</v>
      </c>
      <c r="P17" s="38">
        <f>IF((F17&gt;0),ROUND((101+1000*(LOG10($F$5)-LOG10(F17)))*$A$2,0),0)</f>
        <v>4427</v>
      </c>
      <c r="Q17" s="38">
        <f>IF((G17&gt;0),ROUND((101+1000*(LOG10($G$5)-LOG10(G17)))*$A$2,0),0)</f>
        <v>0</v>
      </c>
      <c r="R17" s="38">
        <f>IF((H17&gt;0),ROUND((101+1000*(LOG10($H$5)-LOG10(H17)))*$A$2,0),0)</f>
        <v>0</v>
      </c>
      <c r="S17" s="38">
        <f>IF((I17&gt;0),ROUND((101+1000*(LOG10($I$5)-LOG10(I17)))*$A$2,0),0)</f>
        <v>1791</v>
      </c>
      <c r="T17" s="107">
        <f>IF((J17&gt;0),ROUND((101+1000*(LOG10($J$5)-LOG10(J17)))*$A$2,0),0)</f>
        <v>0</v>
      </c>
      <c r="U17" s="105">
        <f>IF((K17&gt;0),ROUND((101+1000*(LOG10($K$5)-LOG10(K17)))*$A$2,0),0)</f>
        <v>0</v>
      </c>
      <c r="V17" s="34">
        <f>IF((L17&gt;0),ROUND((101+1000*(LOG10($L$5)-LOG10(L17)))*$A$2,0),0)</f>
        <v>0</v>
      </c>
      <c r="W17" s="33">
        <f>IF((M17&gt;0),ROUND((101+1000*(LOG10($M$5)-LOG10(M17)))*$A$2,0),0)</f>
        <v>0</v>
      </c>
      <c r="X17" s="33">
        <f>IF((N17&gt;0),ROUND((101+1000*(LOG10($N$5)-LOG10(N17)))*$A$2,0),0)</f>
        <v>0</v>
      </c>
      <c r="Y17" s="89">
        <f>SUM(LARGE(O17:X17,1),LARGE(O17:X17,2),LARGE(O17:X17,3),LARGE(O17:X17,4))</f>
        <v>6218</v>
      </c>
    </row>
    <row r="18" spans="1:26" x14ac:dyDescent="0.2">
      <c r="A18" s="49">
        <v>12</v>
      </c>
      <c r="B18" s="143" t="s">
        <v>55</v>
      </c>
      <c r="C18" s="40" t="s">
        <v>112</v>
      </c>
      <c r="D18" s="59" t="s">
        <v>113</v>
      </c>
      <c r="E18" s="37"/>
      <c r="F18" s="38">
        <v>17</v>
      </c>
      <c r="G18" s="38"/>
      <c r="H18" s="38">
        <v>3</v>
      </c>
      <c r="I18" s="38"/>
      <c r="J18" s="38"/>
      <c r="K18" s="38"/>
      <c r="L18" s="38"/>
      <c r="M18" s="38"/>
      <c r="N18" s="59"/>
      <c r="O18" s="37">
        <f>IF((E18&gt;0),ROUND((101+1000*(LOG10($E$5)-LOG10(E18)))*$A$2,0),0)</f>
        <v>0</v>
      </c>
      <c r="P18" s="38">
        <f>IF((F18&gt;0),ROUND((101+1000*(LOG10($F$5)-LOG10(F18)))*$A$2,0),0)</f>
        <v>707</v>
      </c>
      <c r="Q18" s="38">
        <f>IF((G18&gt;0),ROUND((101+1000*(LOG10($G$5)-LOG10(G18)))*$A$2,0),0)</f>
        <v>0</v>
      </c>
      <c r="R18" s="38">
        <f>IF((H18&gt;0),ROUND((101+1000*(LOG10($H$5)-LOG10(H18)))*$A$2,0),0)</f>
        <v>4657</v>
      </c>
      <c r="S18" s="38">
        <f>IF((I18&gt;0),ROUND((101+1000*(LOG10($I$5)-LOG10(I18)))*$A$2,0),0)</f>
        <v>0</v>
      </c>
      <c r="T18" s="107">
        <f>IF((J18&gt;0),ROUND((101+1000*(LOG10($J$5)-LOG10(J18)))*$A$2,0),0)</f>
        <v>0</v>
      </c>
      <c r="U18" s="105">
        <f>IF((K18&gt;0),ROUND((101+1000*(LOG10($K$5)-LOG10(K18)))*$A$2,0),0)</f>
        <v>0</v>
      </c>
      <c r="V18" s="34">
        <f>IF((L18&gt;0),ROUND((101+1000*(LOG10($L$5)-LOG10(L18)))*$A$2,0),0)</f>
        <v>0</v>
      </c>
      <c r="W18" s="33">
        <f>IF((M18&gt;0),ROUND((101+1000*(LOG10($M$5)-LOG10(M18)))*$A$2,0),0)</f>
        <v>0</v>
      </c>
      <c r="X18" s="33">
        <f>IF((N18&gt;0),ROUND((101+1000*(LOG10($N$5)-LOG10(N18)))*$A$2,0),0)</f>
        <v>0</v>
      </c>
      <c r="Y18" s="89">
        <f>SUM(LARGE(O18:X18,1),LARGE(O18:X18,2),LARGE(O18:X18,3),LARGE(O18:X18,4))</f>
        <v>5364</v>
      </c>
    </row>
    <row r="19" spans="1:26" x14ac:dyDescent="0.2">
      <c r="A19" s="47">
        <v>13</v>
      </c>
      <c r="B19" s="144" t="s">
        <v>49</v>
      </c>
      <c r="C19" s="32" t="s">
        <v>58</v>
      </c>
      <c r="D19" s="59" t="s">
        <v>59</v>
      </c>
      <c r="E19" s="37">
        <v>6</v>
      </c>
      <c r="F19" s="38">
        <v>13</v>
      </c>
      <c r="G19" s="38">
        <v>13</v>
      </c>
      <c r="H19" s="38"/>
      <c r="I19" s="38">
        <v>9</v>
      </c>
      <c r="J19" s="38"/>
      <c r="K19" s="38"/>
      <c r="L19" s="38"/>
      <c r="M19" s="38"/>
      <c r="N19" s="59"/>
      <c r="O19" s="37">
        <f>IF((E19&gt;0),ROUND((101+1000*(LOG10($E$5)-LOG10(E19)))*$A$2,0),0)</f>
        <v>1582</v>
      </c>
      <c r="P19" s="38">
        <f>IF((F19&gt;0),ROUND((101+1000*(LOG10($F$5)-LOG10(F19)))*$A$2,0),0)</f>
        <v>1523</v>
      </c>
      <c r="Q19" s="38">
        <f>IF((G19&gt;0),ROUND((101+1000*(LOG10($G$5)-LOG10(G19)))*$A$2,0),0)</f>
        <v>932</v>
      </c>
      <c r="R19" s="38">
        <f>IF((H19&gt;0),ROUND((101+1000*(LOG10($H$5)-LOG10(H19)))*$A$2,0),0)</f>
        <v>0</v>
      </c>
      <c r="S19" s="38">
        <f>IF((I19&gt;0),ROUND((101+1000*(LOG10($I$5)-LOG10(I19)))*$A$2,0),0)</f>
        <v>1027</v>
      </c>
      <c r="T19" s="107">
        <f>IF((J19&gt;0),ROUND((101+1000*(LOG10($J$5)-LOG10(J19)))*$A$2,0),0)</f>
        <v>0</v>
      </c>
      <c r="U19" s="105">
        <f>IF((K19&gt;0),ROUND((101+1000*(LOG10($K$5)-LOG10(K19)))*$A$2,0),0)</f>
        <v>0</v>
      </c>
      <c r="V19" s="34">
        <f>IF((L19&gt;0),ROUND((101+1000*(LOG10($L$5)-LOG10(L19)))*$A$2,0),0)</f>
        <v>0</v>
      </c>
      <c r="W19" s="33">
        <f>IF((M19&gt;0),ROUND((101+1000*(LOG10($M$5)-LOG10(M19)))*$A$2,0),0)</f>
        <v>0</v>
      </c>
      <c r="X19" s="33">
        <f>IF((N19&gt;0),ROUND((101+1000*(LOG10($N$5)-LOG10(N19)))*$A$2,0),0)</f>
        <v>0</v>
      </c>
      <c r="Y19" s="89">
        <f>SUM(LARGE(O19:X19,1),LARGE(O19:X19,2),LARGE(O19:X19,3),LARGE(O19:X19,4))</f>
        <v>5064</v>
      </c>
    </row>
    <row r="20" spans="1:26" x14ac:dyDescent="0.2">
      <c r="A20" s="49">
        <v>14</v>
      </c>
      <c r="B20" s="143" t="s">
        <v>365</v>
      </c>
      <c r="C20" s="35" t="s">
        <v>30</v>
      </c>
      <c r="D20" s="36" t="s">
        <v>31</v>
      </c>
      <c r="E20" s="37">
        <v>2</v>
      </c>
      <c r="F20" s="38"/>
      <c r="G20" s="38"/>
      <c r="H20" s="38"/>
      <c r="I20" s="38"/>
      <c r="J20" s="38"/>
      <c r="K20" s="38"/>
      <c r="L20" s="38"/>
      <c r="M20" s="38"/>
      <c r="N20" s="59"/>
      <c r="O20" s="37">
        <f>IF((E20&gt;0),ROUND((101+1000*(LOG10($E$5)-LOG10(E20)))*$A$2,0),0)</f>
        <v>4921</v>
      </c>
      <c r="P20" s="38">
        <f>IF((F20&gt;0),ROUND((101+1000*(LOG10($F$5)-LOG10(F20)))*$A$2,0),0)</f>
        <v>0</v>
      </c>
      <c r="Q20" s="38">
        <f>IF((G20&gt;0),ROUND((101+1000*(LOG10($G$5)-LOG10(G20)))*$A$2,0),0)</f>
        <v>0</v>
      </c>
      <c r="R20" s="38">
        <f>IF((H20&gt;0),ROUND((101+1000*(LOG10($H$5)-LOG10(H20)))*$A$2,0),0)</f>
        <v>0</v>
      </c>
      <c r="S20" s="38">
        <f>IF((I20&gt;0),ROUND((101+1000*(LOG10($I$5)-LOG10(I20)))*$A$2,0),0)</f>
        <v>0</v>
      </c>
      <c r="T20" s="107">
        <f>IF((J20&gt;0),ROUND((101+1000*(LOG10($J$5)-LOG10(J20)))*$A$2,0),0)</f>
        <v>0</v>
      </c>
      <c r="U20" s="105">
        <f>IF((K20&gt;0),ROUND((101+1000*(LOG10($K$5)-LOG10(K20)))*$A$2,0),0)</f>
        <v>0</v>
      </c>
      <c r="V20" s="34">
        <f>IF((L20&gt;0),ROUND((101+1000*(LOG10($L$5)-LOG10(L20)))*$A$2,0),0)</f>
        <v>0</v>
      </c>
      <c r="W20" s="33">
        <f>IF((M20&gt;0),ROUND((101+1000*(LOG10($M$5)-LOG10(M20)))*$A$2,0),0)</f>
        <v>0</v>
      </c>
      <c r="X20" s="33">
        <f>IF((N20&gt;0),ROUND((101+1000*(LOG10($N$5)-LOG10(N20)))*$A$2,0),0)</f>
        <v>0</v>
      </c>
      <c r="Y20" s="89">
        <f>SUM(LARGE(O20:X20,1),LARGE(O20:X20,2),LARGE(O20:X20,3),LARGE(O20:X20,4))</f>
        <v>4921</v>
      </c>
    </row>
    <row r="21" spans="1:26" x14ac:dyDescent="0.2">
      <c r="A21" s="47">
        <v>15</v>
      </c>
      <c r="B21" s="144" t="s">
        <v>52</v>
      </c>
      <c r="C21" s="32" t="s">
        <v>66</v>
      </c>
      <c r="D21" s="59" t="s">
        <v>22</v>
      </c>
      <c r="E21" s="37"/>
      <c r="F21" s="38">
        <v>14</v>
      </c>
      <c r="G21" s="38">
        <v>11</v>
      </c>
      <c r="H21" s="38">
        <v>8</v>
      </c>
      <c r="I21" s="38"/>
      <c r="J21" s="38"/>
      <c r="K21" s="38"/>
      <c r="L21" s="38"/>
      <c r="M21" s="38"/>
      <c r="N21" s="59"/>
      <c r="O21" s="37">
        <f>IF((E21&gt;0),ROUND((101+1000*(LOG10($E$5)-LOG10(E21)))*$A$2,0),0)</f>
        <v>0</v>
      </c>
      <c r="P21" s="38">
        <f>IF((F21&gt;0),ROUND((101+1000*(LOG10($F$5)-LOG10(F21)))*$A$2,0),0)</f>
        <v>1297</v>
      </c>
      <c r="Q21" s="38">
        <f>IF((G21&gt;0),ROUND((101+1000*(LOG10($G$5)-LOG10(G21)))*$A$2,0),0)</f>
        <v>1440</v>
      </c>
      <c r="R21" s="38">
        <f>IF((H21&gt;0),ROUND((101+1000*(LOG10($H$5)-LOG10(H21)))*$A$2,0),0)</f>
        <v>1675</v>
      </c>
      <c r="S21" s="38">
        <f>IF((I21&gt;0),ROUND((101+1000*(LOG10($I$5)-LOG10(I21)))*$A$2,0),0)</f>
        <v>0</v>
      </c>
      <c r="T21" s="107">
        <f>IF((J21&gt;0),ROUND((101+1000*(LOG10($J$5)-LOG10(J21)))*$A$2,0),0)</f>
        <v>0</v>
      </c>
      <c r="U21" s="105">
        <f>IF((K21&gt;0),ROUND((101+1000*(LOG10($K$5)-LOG10(K21)))*$A$2,0),0)</f>
        <v>0</v>
      </c>
      <c r="V21" s="34">
        <f>IF((L21&gt;0),ROUND((101+1000*(LOG10($L$5)-LOG10(L21)))*$A$2,0),0)</f>
        <v>0</v>
      </c>
      <c r="W21" s="33">
        <f>IF((M21&gt;0),ROUND((101+1000*(LOG10($M$5)-LOG10(M21)))*$A$2,0),0)</f>
        <v>0</v>
      </c>
      <c r="X21" s="33">
        <f>IF((N21&gt;0),ROUND((101+1000*(LOG10($N$5)-LOG10(N21)))*$A$2,0),0)</f>
        <v>0</v>
      </c>
      <c r="Y21" s="89">
        <f>SUM(LARGE(O21:X21,1),LARGE(O21:X21,2),LARGE(O21:X21,3),LARGE(O21:X21,4))</f>
        <v>4412</v>
      </c>
    </row>
    <row r="22" spans="1:26" x14ac:dyDescent="0.2">
      <c r="A22" s="49">
        <v>16</v>
      </c>
      <c r="B22" s="143" t="s">
        <v>57</v>
      </c>
      <c r="C22" s="35" t="s">
        <v>398</v>
      </c>
      <c r="D22" s="36" t="s">
        <v>218</v>
      </c>
      <c r="E22" s="37"/>
      <c r="F22" s="38">
        <v>17</v>
      </c>
      <c r="G22" s="38"/>
      <c r="H22" s="38"/>
      <c r="I22" s="38">
        <v>4</v>
      </c>
      <c r="J22" s="38"/>
      <c r="K22" s="38"/>
      <c r="L22" s="38"/>
      <c r="M22" s="38"/>
      <c r="N22" s="59"/>
      <c r="O22" s="37">
        <f>IF((E22&gt;0),ROUND((101+1000*(LOG10($E$5)-LOG10(E22)))*$A$2,0),0)</f>
        <v>0</v>
      </c>
      <c r="P22" s="38">
        <f>IF((F22&gt;0),ROUND((101+1000*(LOG10($F$5)-LOG10(F22)))*$A$2,0),0)</f>
        <v>707</v>
      </c>
      <c r="Q22" s="38">
        <f>IF((G22&gt;0),ROUND((101+1000*(LOG10($G$5)-LOG10(G22)))*$A$2,0),0)</f>
        <v>0</v>
      </c>
      <c r="R22" s="38">
        <f>IF((H22&gt;0),ROUND((101+1000*(LOG10($H$5)-LOG10(H22)))*$A$2,0),0)</f>
        <v>0</v>
      </c>
      <c r="S22" s="38">
        <f>IF((I22&gt;0),ROUND((101+1000*(LOG10($I$5)-LOG10(I22)))*$A$2,0),0)</f>
        <v>3493</v>
      </c>
      <c r="T22" s="107">
        <f>IF((J22&gt;0),ROUND((101+1000*(LOG10($J$5)-LOG10(J22)))*$A$2,0),0)</f>
        <v>0</v>
      </c>
      <c r="U22" s="105">
        <f>IF((K22&gt;0),ROUND((101+1000*(LOG10($K$5)-LOG10(K22)))*$A$2,0),0)</f>
        <v>0</v>
      </c>
      <c r="V22" s="34">
        <f>IF((L22&gt;0),ROUND((101+1000*(LOG10($L$5)-LOG10(L22)))*$A$2,0),0)</f>
        <v>0</v>
      </c>
      <c r="W22" s="33">
        <f>IF((M22&gt;0),ROUND((101+1000*(LOG10($M$5)-LOG10(M22)))*$A$2,0),0)</f>
        <v>0</v>
      </c>
      <c r="X22" s="33">
        <f>IF((N22&gt;0),ROUND((101+1000*(LOG10($N$5)-LOG10(N22)))*$A$2,0),0)</f>
        <v>0</v>
      </c>
      <c r="Y22" s="89">
        <f>SUM(LARGE(O22:X22,1),LARGE(O22:X22,2),LARGE(O22:X22,3),LARGE(O22:X22,4))</f>
        <v>4200</v>
      </c>
    </row>
    <row r="23" spans="1:26" x14ac:dyDescent="0.2">
      <c r="A23" s="47">
        <v>17</v>
      </c>
      <c r="B23" s="144" t="s">
        <v>359</v>
      </c>
      <c r="C23" s="32" t="s">
        <v>61</v>
      </c>
      <c r="D23" s="59" t="s">
        <v>62</v>
      </c>
      <c r="E23" s="37">
        <v>8</v>
      </c>
      <c r="F23" s="38">
        <v>12</v>
      </c>
      <c r="G23" s="38">
        <v>14</v>
      </c>
      <c r="H23" s="38"/>
      <c r="I23" s="38">
        <v>10</v>
      </c>
      <c r="J23" s="38"/>
      <c r="K23" s="38"/>
      <c r="L23" s="38"/>
      <c r="M23" s="38"/>
      <c r="N23" s="59"/>
      <c r="O23" s="37">
        <f>IF((E23&gt;0),ROUND((101+1000*(LOG10($E$5)-LOG10(E23)))*$A$2,0),0)</f>
        <v>707</v>
      </c>
      <c r="P23" s="38">
        <f>IF((F23&gt;0),ROUND((101+1000*(LOG10($F$5)-LOG10(F23)))*$A$2,0),0)</f>
        <v>1766</v>
      </c>
      <c r="Q23" s="38">
        <f>IF((G23&gt;0),ROUND((101+1000*(LOG10($G$5)-LOG10(G23)))*$A$2,0),0)</f>
        <v>707</v>
      </c>
      <c r="R23" s="38">
        <f>IF((H23&gt;0),ROUND((101+1000*(LOG10($H$5)-LOG10(H23)))*$A$2,0),0)</f>
        <v>0</v>
      </c>
      <c r="S23" s="38">
        <f>IF((I23&gt;0),ROUND((101+1000*(LOG10($I$5)-LOG10(I23)))*$A$2,0),0)</f>
        <v>707</v>
      </c>
      <c r="T23" s="107">
        <f>IF((J23&gt;0),ROUND((101+1000*(LOG10($J$5)-LOG10(J23)))*$A$2,0),0)</f>
        <v>0</v>
      </c>
      <c r="U23" s="105">
        <f>IF((K23&gt;0),ROUND((101+1000*(LOG10($K$5)-LOG10(K23)))*$A$2,0),0)</f>
        <v>0</v>
      </c>
      <c r="V23" s="34">
        <f>IF((L23&gt;0),ROUND((101+1000*(LOG10($L$5)-LOG10(L23)))*$A$2,0),0)</f>
        <v>0</v>
      </c>
      <c r="W23" s="33">
        <f>IF((M23&gt;0),ROUND((101+1000*(LOG10($M$5)-LOG10(M23)))*$A$2,0),0)</f>
        <v>0</v>
      </c>
      <c r="X23" s="33">
        <f>IF((N23&gt;0),ROUND((101+1000*(LOG10($N$5)-LOG10(N23)))*$A$2,0),0)</f>
        <v>0</v>
      </c>
      <c r="Y23" s="89">
        <f>SUM(LARGE(O23:X23,1),LARGE(O23:X23,2),LARGE(O23:X23,3),LARGE(O23:X23,4))</f>
        <v>3887</v>
      </c>
    </row>
    <row r="24" spans="1:26" x14ac:dyDescent="0.2">
      <c r="A24" s="49">
        <v>18</v>
      </c>
      <c r="B24" s="143" t="s">
        <v>60</v>
      </c>
      <c r="C24" s="35" t="s">
        <v>64</v>
      </c>
      <c r="D24" s="36" t="s">
        <v>65</v>
      </c>
      <c r="E24" s="37"/>
      <c r="F24" s="38"/>
      <c r="G24" s="38">
        <v>10</v>
      </c>
      <c r="H24" s="38"/>
      <c r="I24" s="38">
        <v>8</v>
      </c>
      <c r="J24" s="38"/>
      <c r="K24" s="38"/>
      <c r="L24" s="38"/>
      <c r="M24" s="38"/>
      <c r="N24" s="59"/>
      <c r="O24" s="37">
        <f>IF((E24&gt;0),ROUND((101+1000*(LOG10($E$5)-LOG10(E24)))*$A$2,0),0)</f>
        <v>0</v>
      </c>
      <c r="P24" s="38">
        <f>IF((F24&gt;0),ROUND((101+1000*(LOG10($F$5)-LOG10(F24)))*$A$2,0),0)</f>
        <v>0</v>
      </c>
      <c r="Q24" s="38">
        <f>IF((G24&gt;0),ROUND((101+1000*(LOG10($G$5)-LOG10(G24)))*$A$2,0),0)</f>
        <v>1730</v>
      </c>
      <c r="R24" s="38">
        <f>IF((H24&gt;0),ROUND((101+1000*(LOG10($H$5)-LOG10(H24)))*$A$2,0),0)</f>
        <v>0</v>
      </c>
      <c r="S24" s="38">
        <f>IF((I24&gt;0),ROUND((101+1000*(LOG10($I$5)-LOG10(I24)))*$A$2,0),0)</f>
        <v>1385</v>
      </c>
      <c r="T24" s="107">
        <f>IF((J24&gt;0),ROUND((101+1000*(LOG10($J$5)-LOG10(J24)))*$A$2,0),0)</f>
        <v>0</v>
      </c>
      <c r="U24" s="105">
        <f>IF((K24&gt;0),ROUND((101+1000*(LOG10($K$5)-LOG10(K24)))*$A$2,0),0)</f>
        <v>0</v>
      </c>
      <c r="V24" s="34">
        <f>IF((L24&gt;0),ROUND((101+1000*(LOG10($L$5)-LOG10(L24)))*$A$2,0),0)</f>
        <v>0</v>
      </c>
      <c r="W24" s="33">
        <f>IF((M24&gt;0),ROUND((101+1000*(LOG10($M$5)-LOG10(M24)))*$A$2,0),0)</f>
        <v>0</v>
      </c>
      <c r="X24" s="33">
        <f>IF((N24&gt;0),ROUND((101+1000*(LOG10($N$5)-LOG10(N24)))*$A$2,0),0)</f>
        <v>0</v>
      </c>
      <c r="Y24" s="89">
        <f>SUM(LARGE(O24:X24,1),LARGE(O24:X24,2),LARGE(O24:X24,3),LARGE(O24:X24,4))</f>
        <v>3115</v>
      </c>
    </row>
    <row r="25" spans="1:26" x14ac:dyDescent="0.2">
      <c r="A25" s="47">
        <v>19</v>
      </c>
      <c r="B25" s="144" t="s">
        <v>366</v>
      </c>
      <c r="C25" s="39" t="s">
        <v>50</v>
      </c>
      <c r="D25" s="36" t="s">
        <v>51</v>
      </c>
      <c r="E25" s="37"/>
      <c r="F25" s="38">
        <v>11</v>
      </c>
      <c r="G25" s="38"/>
      <c r="H25" s="38"/>
      <c r="I25" s="38"/>
      <c r="J25" s="38"/>
      <c r="K25" s="38"/>
      <c r="L25" s="38"/>
      <c r="M25" s="38"/>
      <c r="N25" s="59"/>
      <c r="O25" s="37">
        <f>IF((E25&gt;0),ROUND((101+1000*(LOG10($E$5)-LOG10(E25)))*$A$2,0),0)</f>
        <v>0</v>
      </c>
      <c r="P25" s="38">
        <f>IF((F25&gt;0),ROUND((101+1000*(LOG10($F$5)-LOG10(F25)))*$A$2,0),0)</f>
        <v>2030</v>
      </c>
      <c r="Q25" s="38">
        <f>IF((G25&gt;0),ROUND((101+1000*(LOG10($G$5)-LOG10(G25)))*$A$2,0),0)</f>
        <v>0</v>
      </c>
      <c r="R25" s="38">
        <f>IF((H25&gt;0),ROUND((101+1000*(LOG10($H$5)-LOG10(H25)))*$A$2,0),0)</f>
        <v>0</v>
      </c>
      <c r="S25" s="38">
        <f>IF((I25&gt;0),ROUND((101+1000*(LOG10($I$5)-LOG10(I25)))*$A$2,0),0)</f>
        <v>0</v>
      </c>
      <c r="T25" s="107">
        <f>IF((J25&gt;0),ROUND((101+1000*(LOG10($J$5)-LOG10(J25)))*$A$2,0),0)</f>
        <v>0</v>
      </c>
      <c r="U25" s="105">
        <f>IF((K25&gt;0),ROUND((101+1000*(LOG10($K$5)-LOG10(K25)))*$A$2,0),0)</f>
        <v>0</v>
      </c>
      <c r="V25" s="34">
        <f>IF((L25&gt;0),ROUND((101+1000*(LOG10($L$5)-LOG10(L25)))*$A$2,0),0)</f>
        <v>0</v>
      </c>
      <c r="W25" s="33">
        <f>IF((M25&gt;0),ROUND((101+1000*(LOG10($M$5)-LOG10(M25)))*$A$2,0),0)</f>
        <v>0</v>
      </c>
      <c r="X25" s="33">
        <f>IF((N25&gt;0),ROUND((101+1000*(LOG10($N$5)-LOG10(N25)))*$A$2,0),0)</f>
        <v>0</v>
      </c>
      <c r="Y25" s="89">
        <f>SUM(LARGE(O25:X25,1),LARGE(O25:X25,2),LARGE(O25:X25,3),LARGE(O25:X25,4))</f>
        <v>2030</v>
      </c>
    </row>
    <row r="26" spans="1:26" x14ac:dyDescent="0.2">
      <c r="A26" s="49">
        <v>20</v>
      </c>
      <c r="B26" s="143" t="s">
        <v>63</v>
      </c>
      <c r="C26" s="35" t="s">
        <v>399</v>
      </c>
      <c r="D26" s="36" t="s">
        <v>68</v>
      </c>
      <c r="E26" s="37"/>
      <c r="F26" s="38">
        <v>17</v>
      </c>
      <c r="G26" s="38"/>
      <c r="H26" s="38">
        <v>11</v>
      </c>
      <c r="I26" s="38"/>
      <c r="J26" s="38"/>
      <c r="K26" s="38"/>
      <c r="L26" s="38"/>
      <c r="M26" s="38"/>
      <c r="N26" s="59"/>
      <c r="O26" s="37">
        <f>IF((E26&gt;0),ROUND((101+1000*(LOG10($E$5)-LOG10(E26)))*$A$2,0),0)</f>
        <v>0</v>
      </c>
      <c r="P26" s="38">
        <f>IF((F26&gt;0),ROUND((101+1000*(LOG10($F$5)-LOG10(F26)))*$A$2,0),0)</f>
        <v>707</v>
      </c>
      <c r="Q26" s="38">
        <f>IF((G26&gt;0),ROUND((101+1000*(LOG10($G$5)-LOG10(G26)))*$A$2,0),0)</f>
        <v>0</v>
      </c>
      <c r="R26" s="38">
        <f>IF((H26&gt;0),ROUND((101+1000*(LOG10($H$5)-LOG10(H26)))*$A$2,0),0)</f>
        <v>707</v>
      </c>
      <c r="S26" s="38">
        <f>IF((I26&gt;0),ROUND((101+1000*(LOG10($I$5)-LOG10(I26)))*$A$2,0),0)</f>
        <v>0</v>
      </c>
      <c r="T26" s="107">
        <f>IF((J26&gt;0),ROUND((101+1000*(LOG10($J$5)-LOG10(J26)))*$A$2,0),0)</f>
        <v>0</v>
      </c>
      <c r="U26" s="105">
        <f>IF((K26&gt;0),ROUND((101+1000*(LOG10($K$5)-LOG10(K26)))*$A$2,0),0)</f>
        <v>0</v>
      </c>
      <c r="V26" s="34">
        <f>IF((L26&gt;0),ROUND((101+1000*(LOG10($L$5)-LOG10(L26)))*$A$2,0),0)</f>
        <v>0</v>
      </c>
      <c r="W26" s="33">
        <f>IF((M26&gt;0),ROUND((101+1000*(LOG10($M$5)-LOG10(M26)))*$A$2,0),0)</f>
        <v>0</v>
      </c>
      <c r="X26" s="33">
        <f>IF((N26&gt;0),ROUND((101+1000*(LOG10($N$5)-LOG10(N26)))*$A$2,0),0)</f>
        <v>0</v>
      </c>
      <c r="Y26" s="89">
        <f>SUM(LARGE(O26:X26,1),LARGE(O26:X26,2),LARGE(O26:X26,3),LARGE(O26:X26,4))</f>
        <v>1414</v>
      </c>
    </row>
    <row r="27" spans="1:26" x14ac:dyDescent="0.2">
      <c r="A27" s="49">
        <v>21</v>
      </c>
      <c r="B27" s="143"/>
      <c r="C27" s="35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37">
        <f>IF((E27&gt;0),ROUND((101+1000*(LOG10($E$5)-LOG10(E27)))*$A$2,0),0)</f>
        <v>0</v>
      </c>
      <c r="P27" s="38">
        <f>IF((F27&gt;0),ROUND((101+1000*(LOG10($F$5)-LOG10(F27)))*$A$2,0),0)</f>
        <v>0</v>
      </c>
      <c r="Q27" s="38">
        <f>IF((G27&gt;0),ROUND((101+1000*(LOG10($G$5)-LOG10(G27)))*$A$2,0),0)</f>
        <v>0</v>
      </c>
      <c r="R27" s="38">
        <f>IF((H27&gt;0),ROUND((101+1000*(LOG10($H$5)-LOG10(H27)))*$A$2,0),0)</f>
        <v>0</v>
      </c>
      <c r="S27" s="38">
        <f>IF((I27&gt;0),ROUND((101+1000*(LOG10($I$5)-LOG10(I27)))*$A$2,0),0)</f>
        <v>0</v>
      </c>
      <c r="T27" s="107">
        <f>IF((J27&gt;0),ROUND((101+1000*(LOG10($J$5)-LOG10(J27)))*$A$2,0),0)</f>
        <v>0</v>
      </c>
      <c r="U27" s="105">
        <f>IF((K27&gt;0),ROUND((101+1000*(LOG10($K$5)-LOG10(K27)))*$A$2,0),0)</f>
        <v>0</v>
      </c>
      <c r="V27" s="34">
        <f>IF((L27&gt;0),ROUND((101+1000*(LOG10($L$5)-LOG10(L27)))*$A$2,0),0)</f>
        <v>0</v>
      </c>
      <c r="W27" s="33">
        <f>IF((M27&gt;0),ROUND((101+1000*(LOG10($M$5)-LOG10(M27)))*$A$2,0),0)</f>
        <v>0</v>
      </c>
      <c r="X27" s="33">
        <f>IF((N27&gt;0),ROUND((101+1000*(LOG10($N$5)-LOG10(N27)))*$A$2,0),0)</f>
        <v>0</v>
      </c>
      <c r="Y27" s="89">
        <f>SUM(LARGE(O27:X27,1),LARGE(O27:X27,2),LARGE(O27:X27,3),LARGE(O27:X27,4))</f>
        <v>0</v>
      </c>
    </row>
    <row r="28" spans="1:26" x14ac:dyDescent="0.2">
      <c r="A28" s="49">
        <v>22</v>
      </c>
      <c r="B28" s="143"/>
      <c r="C28" s="35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37">
        <f>IF((E28&gt;0),ROUND((101+1000*(LOG10($E$5)-LOG10(E28)))*$A$2,0),0)</f>
        <v>0</v>
      </c>
      <c r="P28" s="38">
        <f>IF((F28&gt;0),ROUND((101+1000*(LOG10($F$5)-LOG10(F28)))*$A$2,0),0)</f>
        <v>0</v>
      </c>
      <c r="Q28" s="38">
        <f>IF((G28&gt;0),ROUND((101+1000*(LOG10($G$5)-LOG10(G28)))*$A$2,0),0)</f>
        <v>0</v>
      </c>
      <c r="R28" s="38">
        <f>IF((H28&gt;0),ROUND((101+1000*(LOG10($H$5)-LOG10(H28)))*$A$2,0),0)</f>
        <v>0</v>
      </c>
      <c r="S28" s="38">
        <f>IF((I28&gt;0),ROUND((101+1000*(LOG10($I$5)-LOG10(I28)))*$A$2,0),0)</f>
        <v>0</v>
      </c>
      <c r="T28" s="107">
        <f>IF((J28&gt;0),ROUND((101+1000*(LOG10($J$5)-LOG10(J28)))*$A$2,0),0)</f>
        <v>0</v>
      </c>
      <c r="U28" s="105">
        <f>IF((K28&gt;0),ROUND((101+1000*(LOG10($K$5)-LOG10(K28)))*$A$2,0),0)</f>
        <v>0</v>
      </c>
      <c r="V28" s="34">
        <f>IF((L28&gt;0),ROUND((101+1000*(LOG10($L$5)-LOG10(L28)))*$A$2,0),0)</f>
        <v>0</v>
      </c>
      <c r="W28" s="33">
        <f>IF((M28&gt;0),ROUND((101+1000*(LOG10($M$5)-LOG10(M28)))*$A$2,0),0)</f>
        <v>0</v>
      </c>
      <c r="X28" s="33">
        <f>IF((N28&gt;0),ROUND((101+1000*(LOG10($N$5)-LOG10(N28)))*$A$2,0),0)</f>
        <v>0</v>
      </c>
      <c r="Y28" s="89">
        <f>SUM(LARGE(O28:X28,1),LARGE(O28:X28,2),LARGE(O28:X28,3),LARGE(O28:X28,4))</f>
        <v>0</v>
      </c>
    </row>
    <row r="29" spans="1:26" x14ac:dyDescent="0.2">
      <c r="A29" s="49">
        <v>23</v>
      </c>
      <c r="B29" s="143"/>
      <c r="C29" s="35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37">
        <f>IF((E29&gt;0),ROUND((101+1000*(LOG10($E$5)-LOG10(E29)))*$A$2,0),0)</f>
        <v>0</v>
      </c>
      <c r="P29" s="38">
        <f>IF((F29&gt;0),ROUND((101+1000*(LOG10($F$5)-LOG10(F29)))*$A$2,0),0)</f>
        <v>0</v>
      </c>
      <c r="Q29" s="38">
        <f>IF((G29&gt;0),ROUND((101+1000*(LOG10($G$5)-LOG10(G29)))*$A$2,0),0)</f>
        <v>0</v>
      </c>
      <c r="R29" s="38">
        <f>IF((H29&gt;0),ROUND((101+1000*(LOG10($H$5)-LOG10(H29)))*$A$2,0),0)</f>
        <v>0</v>
      </c>
      <c r="S29" s="38">
        <f>IF((I29&gt;0),ROUND((101+1000*(LOG10($I$5)-LOG10(I29)))*$A$2,0),0)</f>
        <v>0</v>
      </c>
      <c r="T29" s="107">
        <f>IF((J29&gt;0),ROUND((101+1000*(LOG10($J$5)-LOG10(J29)))*$A$2,0),0)</f>
        <v>0</v>
      </c>
      <c r="U29" s="105">
        <f>IF((K29&gt;0),ROUND((101+1000*(LOG10($K$5)-LOG10(K29)))*$A$2,0),0)</f>
        <v>0</v>
      </c>
      <c r="V29" s="34">
        <f>IF((L29&gt;0),ROUND((101+1000*(LOG10($L$5)-LOG10(L29)))*$A$2,0),0)</f>
        <v>0</v>
      </c>
      <c r="W29" s="33">
        <f>IF((M29&gt;0),ROUND((101+1000*(LOG10($M$5)-LOG10(M29)))*$A$2,0),0)</f>
        <v>0</v>
      </c>
      <c r="X29" s="33">
        <f>IF((N29&gt;0),ROUND((101+1000*(LOG10($N$5)-LOG10(N29)))*$A$2,0),0)</f>
        <v>0</v>
      </c>
      <c r="Y29" s="89">
        <f>SUM(LARGE(O29:X29,1),LARGE(O29:X29,2),LARGE(O29:X29,3),LARGE(O29:X29,4))</f>
        <v>0</v>
      </c>
    </row>
    <row r="30" spans="1:26" x14ac:dyDescent="0.2">
      <c r="A30" s="49">
        <v>24</v>
      </c>
      <c r="B30" s="143"/>
      <c r="C30" s="35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37">
        <f>IF((E30&gt;0),ROUND((101+1000*(LOG10($E$5)-LOG10(E30)))*$A$2,0),0)</f>
        <v>0</v>
      </c>
      <c r="P30" s="38">
        <f>IF((F30&gt;0),ROUND((101+1000*(LOG10($F$5)-LOG10(F30)))*$A$2,0),0)</f>
        <v>0</v>
      </c>
      <c r="Q30" s="38">
        <f>IF((G30&gt;0),ROUND((101+1000*(LOG10($G$5)-LOG10(G30)))*$A$2,0),0)</f>
        <v>0</v>
      </c>
      <c r="R30" s="38">
        <f>IF((H30&gt;0),ROUND((101+1000*(LOG10($H$5)-LOG10(H30)))*$A$2,0),0)</f>
        <v>0</v>
      </c>
      <c r="S30" s="38">
        <f>IF((I30&gt;0),ROUND((101+1000*(LOG10($I$5)-LOG10(I30)))*$A$2,0),0)</f>
        <v>0</v>
      </c>
      <c r="T30" s="107">
        <f>IF((J30&gt;0),ROUND((101+1000*(LOG10($J$5)-LOG10(J30)))*$A$2,0),0)</f>
        <v>0</v>
      </c>
      <c r="U30" s="105">
        <f>IF((K30&gt;0),ROUND((101+1000*(LOG10($K$5)-LOG10(K30)))*$A$2,0),0)</f>
        <v>0</v>
      </c>
      <c r="V30" s="34">
        <f>IF((L30&gt;0),ROUND((101+1000*(LOG10($L$5)-LOG10(L30)))*$A$2,0),0)</f>
        <v>0</v>
      </c>
      <c r="W30" s="33">
        <f>IF((M30&gt;0),ROUND((101+1000*(LOG10($M$5)-LOG10(M30)))*$A$2,0),0)</f>
        <v>0</v>
      </c>
      <c r="X30" s="33">
        <f>IF((N30&gt;0),ROUND((101+1000*(LOG10($N$5)-LOG10(N30)))*$A$2,0),0)</f>
        <v>0</v>
      </c>
      <c r="Y30" s="89">
        <f>SUM(LARGE(O30:X30,1),LARGE(O30:X30,2),LARGE(O30:X30,3),LARGE(O30:X30,4))</f>
        <v>0</v>
      </c>
    </row>
    <row r="31" spans="1:26" s="8" customFormat="1" x14ac:dyDescent="0.2">
      <c r="A31" s="49">
        <v>25</v>
      </c>
      <c r="B31" s="143"/>
      <c r="C31" s="40"/>
      <c r="D31" s="59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37">
        <f>IF((E31&gt;0),ROUND((101+1000*(LOG10($E$5)-LOG10(E31)))*$A$2,0),0)</f>
        <v>0</v>
      </c>
      <c r="P31" s="38">
        <f>IF((F31&gt;0),ROUND((101+1000*(LOG10($F$5)-LOG10(F31)))*$A$2,0),0)</f>
        <v>0</v>
      </c>
      <c r="Q31" s="38">
        <f>IF((G31&gt;0),ROUND((101+1000*(LOG10($G$5)-LOG10(G31)))*$A$2,0),0)</f>
        <v>0</v>
      </c>
      <c r="R31" s="38">
        <f>IF((H31&gt;0),ROUND((101+1000*(LOG10($H$5)-LOG10(H31)))*$A$2,0),0)</f>
        <v>0</v>
      </c>
      <c r="S31" s="38">
        <f>IF((I31&gt;0),ROUND((101+1000*(LOG10($I$5)-LOG10(I31)))*$A$2,0),0)</f>
        <v>0</v>
      </c>
      <c r="T31" s="107">
        <f>IF((J31&gt;0),ROUND((101+1000*(LOG10($J$5)-LOG10(J31)))*$A$2,0),0)</f>
        <v>0</v>
      </c>
      <c r="U31" s="105">
        <f>IF((K31&gt;0),ROUND((101+1000*(LOG10($K$5)-LOG10(K31)))*$A$2,0),0)</f>
        <v>0</v>
      </c>
      <c r="V31" s="34">
        <f>IF((L31&gt;0),ROUND((101+1000*(LOG10($L$5)-LOG10(L31)))*$A$2,0),0)</f>
        <v>0</v>
      </c>
      <c r="W31" s="33">
        <f>IF((M31&gt;0),ROUND((101+1000*(LOG10($M$5)-LOG10(M31)))*$A$2,0),0)</f>
        <v>0</v>
      </c>
      <c r="X31" s="33">
        <f>IF((N31&gt;0),ROUND((101+1000*(LOG10($N$5)-LOG10(N31)))*$A$2,0),0)</f>
        <v>0</v>
      </c>
      <c r="Y31" s="89">
        <f>SUM(LARGE(O31:X31,1),LARGE(O31:X31,2),LARGE(O31:X31,3),LARGE(O31:X31,4))</f>
        <v>0</v>
      </c>
      <c r="Z31"/>
    </row>
    <row r="32" spans="1:26" s="8" customFormat="1" x14ac:dyDescent="0.2">
      <c r="A32" s="49">
        <v>26</v>
      </c>
      <c r="B32" s="143"/>
      <c r="C32" s="35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37">
        <f>IF((E32&gt;0),ROUND((101+1000*(LOG10($E$5)-LOG10(E32)))*$A$2,0),0)</f>
        <v>0</v>
      </c>
      <c r="P32" s="38">
        <f>IF((F32&gt;0),ROUND((101+1000*(LOG10($F$5)-LOG10(F32)))*$A$2,0),0)</f>
        <v>0</v>
      </c>
      <c r="Q32" s="38">
        <f>IF((G32&gt;0),ROUND((101+1000*(LOG10($G$5)-LOG10(G32)))*$A$2,0),0)</f>
        <v>0</v>
      </c>
      <c r="R32" s="38">
        <f>IF((H32&gt;0),ROUND((101+1000*(LOG10($H$5)-LOG10(H32)))*$A$2,0),0)</f>
        <v>0</v>
      </c>
      <c r="S32" s="38">
        <f>IF((I32&gt;0),ROUND((101+1000*(LOG10($I$5)-LOG10(I32)))*$A$2,0),0)</f>
        <v>0</v>
      </c>
      <c r="T32" s="107">
        <f>IF((J32&gt;0),ROUND((101+1000*(LOG10($J$5)-LOG10(J32)))*$A$2,0),0)</f>
        <v>0</v>
      </c>
      <c r="U32" s="105">
        <f>IF((K32&gt;0),ROUND((101+1000*(LOG10($K$5)-LOG10(K32)))*$A$2,0),0)</f>
        <v>0</v>
      </c>
      <c r="V32" s="34">
        <f>IF((L32&gt;0),ROUND((101+1000*(LOG10($L$5)-LOG10(L32)))*$A$2,0),0)</f>
        <v>0</v>
      </c>
      <c r="W32" s="33">
        <f>IF((M32&gt;0),ROUND((101+1000*(LOG10($M$5)-LOG10(M32)))*$A$2,0),0)</f>
        <v>0</v>
      </c>
      <c r="X32" s="33">
        <f>IF((N32&gt;0),ROUND((101+1000*(LOG10($N$5)-LOG10(N32)))*$A$2,0),0)</f>
        <v>0</v>
      </c>
      <c r="Y32" s="89">
        <f>SUM(LARGE(O32:X32,1),LARGE(O32:X32,2),LARGE(O32:X32,3),LARGE(O32:X32,4))</f>
        <v>0</v>
      </c>
      <c r="Z32"/>
    </row>
    <row r="33" spans="1:26" s="8" customFormat="1" x14ac:dyDescent="0.2">
      <c r="A33" s="49">
        <v>27</v>
      </c>
      <c r="B33" s="143"/>
      <c r="C33" s="40"/>
      <c r="D33" s="59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37">
        <f>IF((E33&gt;0),ROUND((101+1000*(LOG10($E$5)-LOG10(E33)))*$A$2,0),0)</f>
        <v>0</v>
      </c>
      <c r="P33" s="38">
        <f>IF((F33&gt;0),ROUND((101+1000*(LOG10($F$5)-LOG10(F33)))*$A$2,0),0)</f>
        <v>0</v>
      </c>
      <c r="Q33" s="38">
        <f>IF((G33&gt;0),ROUND((101+1000*(LOG10($G$5)-LOG10(G33)))*$A$2,0),0)</f>
        <v>0</v>
      </c>
      <c r="R33" s="38">
        <f>IF((H33&gt;0),ROUND((101+1000*(LOG10($H$5)-LOG10(H33)))*$A$2,0),0)</f>
        <v>0</v>
      </c>
      <c r="S33" s="38">
        <f>IF((I33&gt;0),ROUND((101+1000*(LOG10($I$5)-LOG10(I33)))*$A$2,0),0)</f>
        <v>0</v>
      </c>
      <c r="T33" s="107">
        <f>IF((J33&gt;0),ROUND((101+1000*(LOG10($J$5)-LOG10(J33)))*$A$2,0),0)</f>
        <v>0</v>
      </c>
      <c r="U33" s="105">
        <f>IF((K33&gt;0),ROUND((101+1000*(LOG10($K$5)-LOG10(K33)))*$A$2,0),0)</f>
        <v>0</v>
      </c>
      <c r="V33" s="34">
        <f>IF((L33&gt;0),ROUND((101+1000*(LOG10($L$5)-LOG10(L33)))*$A$2,0),0)</f>
        <v>0</v>
      </c>
      <c r="W33" s="33">
        <f>IF((M33&gt;0),ROUND((101+1000*(LOG10($M$5)-LOG10(M33)))*$A$2,0),0)</f>
        <v>0</v>
      </c>
      <c r="X33" s="33">
        <f>IF((N33&gt;0),ROUND((101+1000*(LOG10($N$5)-LOG10(N33)))*$A$2,0),0)</f>
        <v>0</v>
      </c>
      <c r="Y33" s="89">
        <f>SUM(LARGE(O33:X33,1),LARGE(O33:X33,2),LARGE(O33:X33,3),LARGE(O33:X33,4))</f>
        <v>0</v>
      </c>
      <c r="Z33"/>
    </row>
    <row r="34" spans="1:26" s="8" customFormat="1" x14ac:dyDescent="0.2">
      <c r="A34" s="47">
        <v>28</v>
      </c>
      <c r="B34" s="130"/>
      <c r="C34" s="39"/>
      <c r="D34" s="139"/>
      <c r="E34" s="65"/>
      <c r="F34" s="33"/>
      <c r="G34" s="33"/>
      <c r="H34" s="33"/>
      <c r="I34" s="33"/>
      <c r="J34" s="33"/>
      <c r="K34" s="33"/>
      <c r="L34" s="33"/>
      <c r="M34" s="33"/>
      <c r="N34" s="95"/>
      <c r="O34" s="65">
        <f>IF((E34&gt;0),ROUND((101+1000*(LOG10($E$5)-LOG10(E34)))*$A$2,0),0)</f>
        <v>0</v>
      </c>
      <c r="P34" s="33">
        <f>IF((F34&gt;0),ROUND((101+1000*(LOG10($F$5)-LOG10(F34)))*$A$2,0),0)</f>
        <v>0</v>
      </c>
      <c r="Q34" s="33">
        <f>IF((G34&gt;0),ROUND((101+1000*(LOG10($G$5)-LOG10(G34)))*$A$2,0),0)</f>
        <v>0</v>
      </c>
      <c r="R34" s="33">
        <f>IF((H34&gt;0),ROUND((101+1000*(LOG10($H$5)-LOG10(H34)))*$A$2,0),0)</f>
        <v>0</v>
      </c>
      <c r="S34" s="33">
        <f>IF((I34&gt;0),ROUND((101+1000*(LOG10($I$5)-LOG10(I34)))*$A$2,0),0)</f>
        <v>0</v>
      </c>
      <c r="T34" s="66">
        <f>IF((J34&gt;0),ROUND((101+1000*(LOG10($J$5)-LOG10(J34)))*$A$2,0),0)</f>
        <v>0</v>
      </c>
      <c r="U34" s="34">
        <f>IF((K34&gt;0),ROUND((101+1000*(LOG10($K$5)-LOG10(K34)))*$A$2,0),0)</f>
        <v>0</v>
      </c>
      <c r="V34" s="34">
        <f>IF((L34&gt;0),ROUND((101+1000*(LOG10($L$5)-LOG10(L34)))*$A$2,0),0)</f>
        <v>0</v>
      </c>
      <c r="W34" s="33">
        <f>IF((M34&gt;0),ROUND((101+1000*(LOG10($M$5)-LOG10(M34)))*$A$2,0),0)</f>
        <v>0</v>
      </c>
      <c r="X34" s="33">
        <f>IF((N34&gt;0),ROUND((101+1000*(LOG10($N$5)-LOG10(N34)))*$A$2,0),0)</f>
        <v>0</v>
      </c>
      <c r="Y34" s="48">
        <f>SUM(LARGE(O34:X34,1),LARGE(O34:X34,2),LARGE(O34:X34,3))</f>
        <v>0</v>
      </c>
      <c r="Z34"/>
    </row>
    <row r="35" spans="1:26" s="8" customFormat="1" x14ac:dyDescent="0.2">
      <c r="A35" s="50">
        <v>29</v>
      </c>
      <c r="B35" s="131"/>
      <c r="C35" s="51"/>
      <c r="D35" s="52"/>
      <c r="E35" s="53"/>
      <c r="F35" s="54"/>
      <c r="G35" s="54"/>
      <c r="H35" s="54"/>
      <c r="I35" s="54"/>
      <c r="J35" s="54"/>
      <c r="K35" s="54"/>
      <c r="L35" s="54"/>
      <c r="M35" s="54"/>
      <c r="N35" s="60"/>
      <c r="O35" s="53">
        <f>IF((E35&gt;0),ROUND((101+1000*(LOG10($E$5)-LOG10(E35)))*$A$2,0),0)</f>
        <v>0</v>
      </c>
      <c r="P35" s="54">
        <f>IF((F35&gt;0),ROUND((101+1000*(LOG10($F$5)-LOG10(F35)))*$A$2,0),0)</f>
        <v>0</v>
      </c>
      <c r="Q35" s="54">
        <f>IF((G35&gt;0),ROUND((101+1000*(LOG10($G$5)-LOG10(G35)))*$A$2,0),0)</f>
        <v>0</v>
      </c>
      <c r="R35" s="54">
        <f>IF((H35&gt;0),ROUND((101+1000*(LOG10($H$5)-LOG10(H35)))*$A$2,0),0)</f>
        <v>0</v>
      </c>
      <c r="S35" s="54">
        <f>IF((I35&gt;0),ROUND((101+1000*(LOG10($I$5)-LOG10(I35)))*$A$2,0),0)</f>
        <v>0</v>
      </c>
      <c r="T35" s="108">
        <f>IF((J35&gt;0),ROUND((101+1000*(LOG10($J$5)-LOG10(J35)))*$A$2,0),0)</f>
        <v>0</v>
      </c>
      <c r="U35" s="106">
        <f>IF((K35&gt;0),ROUND((101+1000*(LOG10($K$5)-LOG10(K35)))*$A$2,0),0)</f>
        <v>0</v>
      </c>
      <c r="V35" s="55">
        <f>IF((L35&gt;0),ROUND((101+1000*(LOG10($L$5)-LOG10(L35)))*$A$2,0),0)</f>
        <v>0</v>
      </c>
      <c r="W35" s="56">
        <f>IF((M35&gt;0),ROUND((101+1000*(LOG10($M$5)-LOG10(M35)))*$A$2,0),0)</f>
        <v>0</v>
      </c>
      <c r="X35" s="56">
        <f>IF((N35&gt;0),ROUND((101+1000*(LOG10($N$5)-LOG10(N35)))*$A$2,0),0)</f>
        <v>0</v>
      </c>
      <c r="Y35" s="57">
        <f>SUM(LARGE(O35:X35,1),LARGE(O35:X35,2),LARGE(O35:X35,3))</f>
        <v>0</v>
      </c>
      <c r="Z35"/>
    </row>
    <row r="36" spans="1:26" s="8" customFormat="1" x14ac:dyDescent="0.2">
      <c r="A36" s="50"/>
      <c r="B36" s="145"/>
      <c r="C36" s="51"/>
      <c r="D36" s="52"/>
      <c r="E36" s="53"/>
      <c r="F36" s="54"/>
      <c r="G36" s="54"/>
      <c r="H36" s="54"/>
      <c r="I36" s="54"/>
      <c r="J36" s="54"/>
      <c r="K36" s="54"/>
      <c r="L36" s="54"/>
      <c r="M36" s="54"/>
      <c r="N36" s="60"/>
      <c r="O36" s="53"/>
      <c r="P36" s="54"/>
      <c r="Q36" s="54"/>
      <c r="R36" s="54"/>
      <c r="S36" s="54"/>
      <c r="T36" s="108"/>
      <c r="U36" s="106"/>
      <c r="V36" s="55"/>
      <c r="W36" s="56"/>
      <c r="X36" s="56"/>
      <c r="Y36" s="57"/>
      <c r="Z36"/>
    </row>
    <row r="37" spans="1:26" x14ac:dyDescent="0.2">
      <c r="A37" s="71"/>
      <c r="B37" s="71"/>
      <c r="C37" s="90"/>
      <c r="D37" s="90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4"/>
    </row>
    <row r="57" spans="20:24" x14ac:dyDescent="0.2">
      <c r="T57" s="9"/>
      <c r="U57" s="9"/>
      <c r="V57" s="9"/>
      <c r="W57" s="9"/>
      <c r="X57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8"/>
  <dimension ref="A1:P35"/>
  <sheetViews>
    <sheetView workbookViewId="0">
      <selection activeCell="A14" sqref="A14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>
        <v>2110</v>
      </c>
      <c r="B1" s="15" t="s">
        <v>70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79">
        <v>1</v>
      </c>
      <c r="C2" s="179" t="s">
        <v>81</v>
      </c>
      <c r="D2" s="179" t="s">
        <v>21</v>
      </c>
      <c r="E2" s="179" t="s">
        <v>22</v>
      </c>
      <c r="F2" s="179">
        <v>1986</v>
      </c>
      <c r="G2" s="179" t="s">
        <v>464</v>
      </c>
      <c r="H2" s="179">
        <v>6</v>
      </c>
      <c r="I2" s="179">
        <v>3541</v>
      </c>
      <c r="P2" s="127"/>
    </row>
    <row r="3" spans="1:16" ht="12.75" customHeight="1" x14ac:dyDescent="0.25">
      <c r="A3" s="12">
        <v>2</v>
      </c>
      <c r="B3" s="179">
        <v>2</v>
      </c>
      <c r="C3" s="179" t="s">
        <v>91</v>
      </c>
      <c r="D3" s="179" t="s">
        <v>27</v>
      </c>
      <c r="E3" s="179" t="s">
        <v>28</v>
      </c>
      <c r="F3" s="179">
        <v>1974</v>
      </c>
      <c r="G3" s="179" t="s">
        <v>465</v>
      </c>
      <c r="H3" s="179">
        <v>13</v>
      </c>
      <c r="I3" s="179">
        <v>2637</v>
      </c>
      <c r="P3" s="127"/>
    </row>
    <row r="4" spans="1:16" ht="12.75" customHeight="1" x14ac:dyDescent="0.25">
      <c r="A4" s="12" t="s">
        <v>92</v>
      </c>
      <c r="B4" s="179">
        <v>3</v>
      </c>
      <c r="C4" s="179" t="s">
        <v>93</v>
      </c>
      <c r="D4" s="179" t="s">
        <v>94</v>
      </c>
      <c r="E4" s="179" t="s">
        <v>95</v>
      </c>
      <c r="F4" s="179">
        <v>1975</v>
      </c>
      <c r="G4" s="179" t="s">
        <v>466</v>
      </c>
      <c r="H4" s="179">
        <v>15</v>
      </c>
      <c r="I4" s="179">
        <v>2109</v>
      </c>
      <c r="P4" s="127"/>
    </row>
    <row r="5" spans="1:16" ht="12.75" customHeight="1" x14ac:dyDescent="0.25">
      <c r="A5" s="12">
        <v>3</v>
      </c>
      <c r="B5" s="179">
        <v>4</v>
      </c>
      <c r="C5" s="179" t="s">
        <v>85</v>
      </c>
      <c r="D5" s="179" t="s">
        <v>50</v>
      </c>
      <c r="E5" s="179" t="s">
        <v>51</v>
      </c>
      <c r="F5" s="179">
        <v>1972</v>
      </c>
      <c r="G5" s="179" t="s">
        <v>467</v>
      </c>
      <c r="H5" s="179">
        <v>22</v>
      </c>
      <c r="I5" s="179">
        <v>1734</v>
      </c>
      <c r="P5" s="127"/>
    </row>
    <row r="6" spans="1:16" ht="12.75" customHeight="1" x14ac:dyDescent="0.25">
      <c r="A6" s="12">
        <v>4</v>
      </c>
      <c r="B6" s="179">
        <v>5</v>
      </c>
      <c r="C6" s="179" t="s">
        <v>460</v>
      </c>
      <c r="D6" s="179" t="s">
        <v>351</v>
      </c>
      <c r="E6" s="179" t="s">
        <v>128</v>
      </c>
      <c r="F6" s="179">
        <v>1963</v>
      </c>
      <c r="G6" s="179" t="s">
        <v>468</v>
      </c>
      <c r="H6" s="179">
        <v>25</v>
      </c>
      <c r="I6" s="179">
        <v>1444</v>
      </c>
      <c r="P6" s="127"/>
    </row>
    <row r="7" spans="1:16" ht="12.75" customHeight="1" x14ac:dyDescent="0.25">
      <c r="A7" s="12">
        <v>5</v>
      </c>
      <c r="B7" s="179">
        <v>6</v>
      </c>
      <c r="C7" s="179" t="s">
        <v>97</v>
      </c>
      <c r="D7" s="179" t="s">
        <v>53</v>
      </c>
      <c r="E7" s="179" t="s">
        <v>54</v>
      </c>
      <c r="F7" s="179">
        <v>1958</v>
      </c>
      <c r="G7" s="179" t="s">
        <v>469</v>
      </c>
      <c r="H7" s="179">
        <v>32</v>
      </c>
      <c r="I7" s="179">
        <v>1206</v>
      </c>
      <c r="P7" s="127"/>
    </row>
    <row r="8" spans="1:16" ht="12.75" customHeight="1" x14ac:dyDescent="0.25">
      <c r="A8" s="12">
        <v>6</v>
      </c>
      <c r="B8" s="179">
        <v>7</v>
      </c>
      <c r="C8" s="179" t="s">
        <v>89</v>
      </c>
      <c r="D8" s="179" t="s">
        <v>61</v>
      </c>
      <c r="E8" s="179" t="s">
        <v>62</v>
      </c>
      <c r="F8" s="179">
        <v>1960</v>
      </c>
      <c r="G8" s="179" t="s">
        <v>470</v>
      </c>
      <c r="H8" s="179">
        <v>33</v>
      </c>
      <c r="I8" s="179">
        <v>1005</v>
      </c>
      <c r="P8" s="127"/>
    </row>
    <row r="9" spans="1:16" ht="12.75" customHeight="1" x14ac:dyDescent="0.25">
      <c r="A9" s="12">
        <v>7</v>
      </c>
      <c r="B9" s="179">
        <v>8</v>
      </c>
      <c r="C9" s="179" t="s">
        <v>98</v>
      </c>
      <c r="D9" s="179" t="s">
        <v>64</v>
      </c>
      <c r="E9" s="179" t="s">
        <v>65</v>
      </c>
      <c r="F9" s="179">
        <v>1950</v>
      </c>
      <c r="G9" s="179" t="s">
        <v>471</v>
      </c>
      <c r="H9" s="179">
        <v>38</v>
      </c>
      <c r="I9" s="179">
        <v>831</v>
      </c>
      <c r="P9" s="127"/>
    </row>
    <row r="10" spans="1:16" ht="12.75" customHeight="1" x14ac:dyDescent="0.25">
      <c r="A10" s="12">
        <v>8</v>
      </c>
      <c r="B10" s="179">
        <v>9</v>
      </c>
      <c r="C10" s="179" t="s">
        <v>88</v>
      </c>
      <c r="D10" s="179" t="s">
        <v>58</v>
      </c>
      <c r="E10" s="179" t="s">
        <v>59</v>
      </c>
      <c r="F10" s="179">
        <v>1967</v>
      </c>
      <c r="G10" s="179" t="s">
        <v>472</v>
      </c>
      <c r="H10" s="179">
        <v>62</v>
      </c>
      <c r="I10" s="179">
        <v>678</v>
      </c>
      <c r="P10" s="127"/>
    </row>
    <row r="11" spans="1:16" ht="12.75" customHeight="1" x14ac:dyDescent="0.25">
      <c r="A11" s="12" t="s">
        <v>480</v>
      </c>
      <c r="B11" s="179">
        <v>10</v>
      </c>
      <c r="C11" s="179" t="s">
        <v>473</v>
      </c>
      <c r="D11" s="179" t="s">
        <v>426</v>
      </c>
      <c r="E11" s="179" t="s">
        <v>427</v>
      </c>
      <c r="F11" s="179">
        <v>1964</v>
      </c>
      <c r="G11" s="179" t="s">
        <v>474</v>
      </c>
      <c r="H11" s="179">
        <v>64</v>
      </c>
      <c r="I11" s="179">
        <v>541</v>
      </c>
      <c r="P11" s="127"/>
    </row>
    <row r="12" spans="1:16" ht="12.75" customHeight="1" x14ac:dyDescent="0.25">
      <c r="A12" s="12">
        <v>10</v>
      </c>
      <c r="B12" s="179">
        <v>11</v>
      </c>
      <c r="C12" s="179" t="s">
        <v>90</v>
      </c>
      <c r="D12" s="179" t="s">
        <v>66</v>
      </c>
      <c r="E12" s="179" t="s">
        <v>22</v>
      </c>
      <c r="F12" s="179">
        <v>1947</v>
      </c>
      <c r="G12" s="179" t="s">
        <v>475</v>
      </c>
      <c r="H12" s="179">
        <v>78</v>
      </c>
      <c r="I12" s="179">
        <v>360</v>
      </c>
      <c r="P12" s="127"/>
    </row>
    <row r="13" spans="1:16" ht="12.75" customHeight="1" x14ac:dyDescent="0.25">
      <c r="A13" s="12">
        <v>10</v>
      </c>
      <c r="B13" s="179">
        <v>11</v>
      </c>
      <c r="C13" s="179" t="s">
        <v>83</v>
      </c>
      <c r="D13" s="179" t="s">
        <v>30</v>
      </c>
      <c r="E13" s="179" t="s">
        <v>31</v>
      </c>
      <c r="F13" s="179">
        <v>1978</v>
      </c>
      <c r="G13" s="179" t="s">
        <v>475</v>
      </c>
      <c r="H13" s="179">
        <v>78</v>
      </c>
      <c r="I13" s="179">
        <v>360</v>
      </c>
      <c r="P13" s="122"/>
    </row>
    <row r="14" spans="1:16" ht="12.75" customHeight="1" x14ac:dyDescent="0.2">
      <c r="A14" s="12"/>
      <c r="B14" s="74"/>
      <c r="C14" s="74"/>
      <c r="D14" s="74"/>
      <c r="E14" s="74"/>
      <c r="F14" s="74"/>
      <c r="G14" s="74"/>
      <c r="H14" s="74"/>
      <c r="I14" s="74"/>
      <c r="P14" s="122"/>
    </row>
    <row r="15" spans="1:16" ht="12.75" customHeight="1" x14ac:dyDescent="0.2">
      <c r="A15" s="12"/>
      <c r="P15" s="122"/>
    </row>
    <row r="16" spans="1:16" ht="12.75" customHeight="1" x14ac:dyDescent="0.2">
      <c r="A16" s="12"/>
      <c r="P16" s="122"/>
    </row>
    <row r="17" spans="1:16" ht="12.75" customHeight="1" x14ac:dyDescent="0.2">
      <c r="A17" s="12"/>
      <c r="P17" s="122"/>
    </row>
    <row r="18" spans="1:16" ht="12.75" customHeight="1" x14ac:dyDescent="0.2">
      <c r="P18" s="122"/>
    </row>
    <row r="19" spans="1:16" ht="12.75" customHeight="1" x14ac:dyDescent="0.2">
      <c r="P19" s="122"/>
    </row>
    <row r="20" spans="1:16" ht="12.75" customHeight="1" x14ac:dyDescent="0.2">
      <c r="A20" s="12"/>
      <c r="P20" s="122"/>
    </row>
    <row r="21" spans="1:16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6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6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6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6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2"/>
  <dimension ref="A1:O36"/>
  <sheetViews>
    <sheetView workbookViewId="0">
      <selection activeCell="E2" sqref="E2"/>
    </sheetView>
  </sheetViews>
  <sheetFormatPr defaultRowHeight="12.75" customHeight="1" x14ac:dyDescent="0.2"/>
  <cols>
    <col min="3" max="3" width="8.140625" customWidth="1"/>
    <col min="4" max="4" width="15.85546875" bestFit="1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71</v>
      </c>
      <c r="C1" s="16"/>
      <c r="D1" s="16"/>
      <c r="E1" s="16" t="s">
        <v>508</v>
      </c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71"/>
      <c r="B2" s="74"/>
      <c r="C2" s="74"/>
      <c r="D2" s="74"/>
      <c r="E2" s="74"/>
      <c r="F2" s="74"/>
      <c r="G2" s="74"/>
      <c r="H2" s="74"/>
      <c r="I2" s="74"/>
      <c r="N2" s="120"/>
      <c r="O2" s="14"/>
    </row>
    <row r="3" spans="1:15" ht="12.75" customHeight="1" x14ac:dyDescent="0.2">
      <c r="A3" s="71"/>
      <c r="B3" s="74"/>
      <c r="C3" s="74"/>
      <c r="D3" s="74"/>
      <c r="E3" s="74"/>
      <c r="F3" s="74"/>
      <c r="G3" s="74"/>
      <c r="H3" s="74"/>
      <c r="I3" s="74"/>
      <c r="N3" s="120"/>
      <c r="O3" s="14"/>
    </row>
    <row r="4" spans="1:15" ht="12.75" customHeight="1" x14ac:dyDescent="0.2">
      <c r="A4" s="71"/>
      <c r="B4" s="74"/>
      <c r="C4" s="74"/>
      <c r="D4" s="74"/>
      <c r="E4" s="74"/>
      <c r="F4" s="74"/>
      <c r="G4" s="74"/>
      <c r="H4" s="74"/>
      <c r="I4" s="74"/>
      <c r="N4" s="123"/>
      <c r="O4" s="14"/>
    </row>
    <row r="5" spans="1:15" ht="12.75" customHeight="1" x14ac:dyDescent="0.2">
      <c r="A5" s="71"/>
      <c r="B5" s="74"/>
      <c r="C5" s="74"/>
      <c r="D5" s="74"/>
      <c r="E5" s="74"/>
      <c r="F5" s="74"/>
      <c r="G5" s="74"/>
      <c r="H5" s="74"/>
      <c r="I5" s="74"/>
      <c r="N5" s="123"/>
      <c r="O5" s="14"/>
    </row>
    <row r="6" spans="1:15" ht="12.75" customHeight="1" x14ac:dyDescent="0.2">
      <c r="A6" s="71"/>
      <c r="B6" s="74"/>
      <c r="C6" s="74"/>
      <c r="D6" s="74"/>
      <c r="E6" s="74"/>
      <c r="F6" s="74"/>
      <c r="G6" s="74"/>
      <c r="H6" s="74"/>
      <c r="I6" s="74"/>
      <c r="N6" s="123"/>
      <c r="O6" s="14"/>
    </row>
    <row r="7" spans="1:15" ht="12.75" customHeight="1" x14ac:dyDescent="0.2">
      <c r="A7" s="71"/>
      <c r="B7" s="74"/>
      <c r="C7" s="74"/>
      <c r="D7" s="74"/>
      <c r="E7" s="74"/>
      <c r="F7" s="74"/>
      <c r="G7" s="74"/>
      <c r="H7" s="74"/>
      <c r="I7" s="74"/>
      <c r="N7" s="123"/>
      <c r="O7" s="14"/>
    </row>
    <row r="8" spans="1:15" ht="12.75" customHeight="1" x14ac:dyDescent="0.2">
      <c r="A8" s="71"/>
      <c r="B8" s="74"/>
      <c r="C8" s="74"/>
      <c r="D8" s="74"/>
      <c r="E8" s="74"/>
      <c r="F8" s="74"/>
      <c r="G8" s="74"/>
      <c r="H8" s="74"/>
      <c r="I8" s="74"/>
      <c r="N8" s="123"/>
      <c r="O8" s="14"/>
    </row>
    <row r="9" spans="1:15" ht="12.75" customHeight="1" x14ac:dyDescent="0.2">
      <c r="A9" s="71"/>
      <c r="B9" s="74"/>
      <c r="C9" s="74"/>
      <c r="D9" s="74"/>
      <c r="E9" s="74"/>
      <c r="F9" s="74"/>
      <c r="G9" s="74"/>
      <c r="H9" s="74"/>
      <c r="I9" s="74"/>
      <c r="M9" s="120"/>
      <c r="N9" s="120"/>
      <c r="O9" s="14"/>
    </row>
    <row r="10" spans="1:15" ht="12.75" customHeight="1" x14ac:dyDescent="0.2">
      <c r="A10" s="71"/>
      <c r="B10" s="74"/>
      <c r="C10" s="74"/>
      <c r="D10" s="74"/>
      <c r="E10" s="74"/>
      <c r="F10" s="74"/>
      <c r="G10" s="74"/>
      <c r="H10" s="74"/>
      <c r="I10" s="74"/>
      <c r="M10" s="120"/>
      <c r="N10" s="120"/>
      <c r="O10" s="14"/>
    </row>
    <row r="11" spans="1:15" ht="12.75" customHeight="1" x14ac:dyDescent="0.2">
      <c r="A11" s="71"/>
      <c r="B11" s="74"/>
      <c r="C11" s="74"/>
      <c r="D11" s="74"/>
      <c r="E11" s="74"/>
      <c r="F11" s="74"/>
      <c r="G11" s="74"/>
      <c r="H11" s="74"/>
      <c r="I11" s="74"/>
      <c r="M11" s="120"/>
      <c r="N11" s="120"/>
      <c r="O11" s="14"/>
    </row>
    <row r="12" spans="1:15" ht="12.75" customHeight="1" x14ac:dyDescent="0.2">
      <c r="A12" s="71"/>
      <c r="B12" s="74"/>
      <c r="C12" s="74"/>
      <c r="D12" s="74"/>
      <c r="E12" s="74"/>
      <c r="F12" s="74"/>
      <c r="G12" s="74"/>
      <c r="H12" s="74"/>
      <c r="I12" s="74"/>
      <c r="M12" s="11"/>
      <c r="N12" s="14"/>
      <c r="O12" s="14"/>
    </row>
    <row r="13" spans="1:15" ht="12.75" customHeight="1" x14ac:dyDescent="0.2">
      <c r="A13" s="12"/>
      <c r="M13" s="11"/>
      <c r="N13" s="14"/>
      <c r="O13" s="14"/>
    </row>
    <row r="14" spans="1:15" ht="12.75" customHeight="1" x14ac:dyDescent="0.2">
      <c r="A14" s="12"/>
      <c r="M14" s="11"/>
      <c r="N14" s="14"/>
      <c r="O14" s="14"/>
    </row>
    <row r="15" spans="1:15" ht="12.75" customHeight="1" x14ac:dyDescent="0.2">
      <c r="A15" s="12"/>
      <c r="B15" s="11"/>
      <c r="C15" s="11"/>
      <c r="D15" s="17"/>
      <c r="E15" s="14"/>
      <c r="F15" s="14"/>
      <c r="G15" s="14"/>
      <c r="H15" s="14"/>
      <c r="I15" s="14"/>
      <c r="J15" s="14"/>
      <c r="K15" s="14"/>
      <c r="L15" s="14"/>
      <c r="M15" s="11"/>
      <c r="N15" s="14"/>
      <c r="O15" s="14"/>
    </row>
    <row r="16" spans="1:15" ht="12.75" customHeight="1" x14ac:dyDescent="0.2">
      <c r="A16" s="12"/>
      <c r="B16" s="11"/>
      <c r="C16" s="11"/>
      <c r="D16" s="17"/>
      <c r="E16" s="14"/>
      <c r="F16" s="14"/>
      <c r="G16" s="14"/>
      <c r="H16" s="14"/>
      <c r="I16" s="14"/>
      <c r="J16" s="14"/>
      <c r="K16" s="14"/>
      <c r="L16" s="14"/>
      <c r="M16" s="11"/>
      <c r="N16" s="14"/>
      <c r="O16" s="14"/>
    </row>
    <row r="17" spans="1:15" ht="12.75" customHeight="1" x14ac:dyDescent="0.2">
      <c r="A17" s="12"/>
      <c r="B17" s="11"/>
      <c r="C17" s="11"/>
      <c r="D17" s="17"/>
      <c r="E17" s="14"/>
      <c r="F17" s="14"/>
      <c r="G17" s="14"/>
      <c r="H17" s="14"/>
      <c r="I17" s="14"/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/>
  <dimension ref="A1:O36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72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  <c r="B2" s="74"/>
      <c r="C2" s="74"/>
      <c r="D2" s="74"/>
      <c r="E2" s="74"/>
      <c r="F2" s="74"/>
      <c r="G2" s="74"/>
      <c r="H2" s="74"/>
      <c r="I2" s="74"/>
      <c r="O2" s="14"/>
    </row>
    <row r="3" spans="1:15" ht="12.75" customHeight="1" x14ac:dyDescent="0.2">
      <c r="A3" s="12"/>
      <c r="B3" s="74"/>
      <c r="C3" s="74"/>
      <c r="D3" s="74"/>
      <c r="E3" s="74"/>
      <c r="F3" s="74"/>
      <c r="G3" s="74"/>
      <c r="H3" s="74"/>
      <c r="I3" s="74"/>
      <c r="O3" s="14"/>
    </row>
    <row r="4" spans="1:15" ht="12.75" customHeight="1" x14ac:dyDescent="0.2">
      <c r="A4" s="12"/>
      <c r="B4" s="74"/>
      <c r="C4" s="74"/>
      <c r="D4" s="74"/>
      <c r="E4" s="74"/>
      <c r="F4" s="74"/>
      <c r="G4" s="74"/>
      <c r="H4" s="74"/>
      <c r="I4" s="74"/>
      <c r="O4" s="14"/>
    </row>
    <row r="5" spans="1:15" ht="12.75" customHeight="1" x14ac:dyDescent="0.2">
      <c r="A5" s="12"/>
      <c r="B5" s="74"/>
      <c r="C5" s="74"/>
      <c r="D5" s="74"/>
      <c r="E5" s="74"/>
      <c r="F5" s="74"/>
      <c r="G5" s="74"/>
      <c r="H5" s="74"/>
      <c r="I5" s="74"/>
      <c r="O5" s="14"/>
    </row>
    <row r="6" spans="1:15" ht="12.75" customHeight="1" x14ac:dyDescent="0.2">
      <c r="A6" s="12"/>
      <c r="B6" s="74"/>
      <c r="C6" s="74"/>
      <c r="D6" s="74"/>
      <c r="E6" s="74"/>
      <c r="F6" s="74"/>
      <c r="G6" s="74"/>
      <c r="H6" s="74"/>
      <c r="I6" s="74"/>
      <c r="O6" s="14"/>
    </row>
    <row r="7" spans="1:15" ht="12.75" customHeight="1" x14ac:dyDescent="0.2">
      <c r="A7" s="12"/>
      <c r="B7" s="74"/>
      <c r="C7" s="74"/>
      <c r="D7" s="74"/>
      <c r="E7" s="74"/>
      <c r="F7" s="74"/>
      <c r="G7" s="74"/>
      <c r="H7" s="74"/>
      <c r="I7" s="74"/>
      <c r="O7" s="14"/>
    </row>
    <row r="8" spans="1:15" ht="12.75" customHeight="1" x14ac:dyDescent="0.2">
      <c r="A8" s="12"/>
      <c r="B8" s="74"/>
      <c r="C8" s="74"/>
      <c r="D8" s="74"/>
      <c r="E8" s="74"/>
      <c r="F8" s="74"/>
      <c r="G8" s="74"/>
      <c r="H8" s="74"/>
      <c r="I8" s="74"/>
      <c r="O8" s="14"/>
    </row>
    <row r="9" spans="1:15" ht="12.75" customHeight="1" x14ac:dyDescent="0.2">
      <c r="A9" s="12"/>
      <c r="B9" s="74"/>
      <c r="C9" s="74"/>
      <c r="D9" s="74"/>
      <c r="E9" s="74"/>
      <c r="F9" s="74"/>
      <c r="G9" s="74"/>
      <c r="H9" s="74"/>
      <c r="I9" s="74"/>
      <c r="O9" s="14"/>
    </row>
    <row r="10" spans="1:15" ht="12.75" customHeight="1" x14ac:dyDescent="0.2">
      <c r="A10" s="12"/>
      <c r="B10" s="74"/>
      <c r="C10" s="74"/>
      <c r="D10" s="74"/>
      <c r="E10" s="74"/>
      <c r="F10" s="74"/>
      <c r="G10" s="74"/>
      <c r="H10" s="74"/>
      <c r="I10" s="74"/>
      <c r="O10" s="14"/>
    </row>
    <row r="11" spans="1:15" ht="12.75" customHeight="1" x14ac:dyDescent="0.2">
      <c r="A11" s="12"/>
      <c r="B11" s="74"/>
      <c r="C11" s="74"/>
      <c r="D11" s="74"/>
      <c r="E11" s="74"/>
      <c r="F11" s="74"/>
      <c r="G11" s="74"/>
      <c r="H11" s="74"/>
      <c r="I11" s="74"/>
      <c r="M11" s="120"/>
      <c r="N11" s="120"/>
      <c r="O11" s="14"/>
    </row>
    <row r="12" spans="1:15" ht="12.75" customHeight="1" x14ac:dyDescent="0.2">
      <c r="A12" s="12"/>
      <c r="B12" s="74"/>
      <c r="C12" s="74"/>
      <c r="D12" s="74"/>
      <c r="E12" s="74"/>
      <c r="F12" s="74"/>
      <c r="G12" s="74"/>
      <c r="H12" s="74"/>
      <c r="I12" s="74"/>
      <c r="M12" s="11"/>
      <c r="N12" s="14"/>
      <c r="O12" s="14"/>
    </row>
    <row r="13" spans="1:15" ht="12.75" customHeight="1" x14ac:dyDescent="0.2">
      <c r="A13" s="12"/>
      <c r="B13" s="74"/>
      <c r="C13" s="74"/>
      <c r="D13" s="74"/>
      <c r="E13" s="74"/>
      <c r="F13" s="74"/>
      <c r="G13" s="74"/>
      <c r="H13" s="74"/>
      <c r="I13" s="74"/>
      <c r="M13" s="11"/>
      <c r="N13" s="14"/>
      <c r="O13" s="14"/>
    </row>
    <row r="14" spans="1:15" ht="12.75" customHeight="1" x14ac:dyDescent="0.2">
      <c r="A14" s="12"/>
      <c r="B14" s="74"/>
      <c r="C14" s="74"/>
      <c r="D14" s="74"/>
      <c r="E14" s="74"/>
      <c r="F14" s="74"/>
      <c r="G14" s="74"/>
      <c r="H14" s="74"/>
      <c r="I14" s="74"/>
      <c r="M14" s="11"/>
      <c r="N14" s="14"/>
      <c r="O14" s="14"/>
    </row>
    <row r="15" spans="1:15" ht="12.75" customHeight="1" x14ac:dyDescent="0.2">
      <c r="A15" s="12"/>
      <c r="B15" s="74"/>
      <c r="C15" s="74"/>
      <c r="D15" s="74"/>
      <c r="E15" s="74"/>
      <c r="F15" s="74"/>
      <c r="G15" s="74"/>
      <c r="H15" s="74"/>
      <c r="I15" s="74"/>
      <c r="J15" s="14"/>
      <c r="K15" s="14"/>
      <c r="L15" s="14"/>
      <c r="M15" s="11"/>
      <c r="N15" s="14"/>
      <c r="O15" s="14"/>
    </row>
    <row r="16" spans="1:15" ht="12.75" customHeight="1" x14ac:dyDescent="0.2">
      <c r="A16" s="12"/>
      <c r="B16" s="74"/>
      <c r="C16" s="74"/>
      <c r="D16" s="74"/>
      <c r="E16" s="74"/>
      <c r="F16" s="74"/>
      <c r="G16" s="74"/>
      <c r="H16" s="74"/>
      <c r="I16" s="74"/>
      <c r="J16" s="14"/>
      <c r="K16" s="14"/>
      <c r="L16" s="14"/>
      <c r="M16" s="11"/>
      <c r="N16" s="14"/>
      <c r="O16" s="14"/>
    </row>
    <row r="17" spans="1:15" ht="12.75" customHeight="1" x14ac:dyDescent="0.2">
      <c r="A17" s="12"/>
      <c r="B17" s="74"/>
      <c r="C17" s="74"/>
      <c r="D17" s="74"/>
      <c r="E17" s="74"/>
      <c r="F17" s="74"/>
      <c r="G17" s="74"/>
      <c r="H17" s="74"/>
      <c r="I17" s="74"/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4"/>
  <dimension ref="A1:O35"/>
  <sheetViews>
    <sheetView workbookViewId="0">
      <selection activeCell="A11" sqref="A11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73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80">
        <v>1</v>
      </c>
      <c r="C2" s="180" t="s">
        <v>81</v>
      </c>
      <c r="D2" s="180" t="s">
        <v>21</v>
      </c>
      <c r="E2" s="180" t="s">
        <v>22</v>
      </c>
      <c r="F2" s="180">
        <v>1986</v>
      </c>
      <c r="G2" s="180" t="s">
        <v>498</v>
      </c>
      <c r="H2" s="180">
        <v>6</v>
      </c>
      <c r="I2" s="180">
        <v>3303</v>
      </c>
      <c r="M2" s="120"/>
      <c r="N2" s="123"/>
      <c r="O2" s="14"/>
    </row>
    <row r="3" spans="1:15" ht="12.75" customHeight="1" x14ac:dyDescent="0.25">
      <c r="A3" s="12">
        <v>2</v>
      </c>
      <c r="B3" s="180">
        <v>2</v>
      </c>
      <c r="C3" s="180" t="s">
        <v>82</v>
      </c>
      <c r="D3" s="180" t="s">
        <v>24</v>
      </c>
      <c r="E3" s="180" t="s">
        <v>25</v>
      </c>
      <c r="F3" s="180">
        <v>1976</v>
      </c>
      <c r="G3" s="180" t="s">
        <v>499</v>
      </c>
      <c r="H3" s="180">
        <v>8</v>
      </c>
      <c r="I3" s="180">
        <v>2400</v>
      </c>
      <c r="M3" s="120"/>
      <c r="N3" s="123"/>
      <c r="O3" s="14"/>
    </row>
    <row r="4" spans="1:15" ht="12.75" customHeight="1" x14ac:dyDescent="0.25">
      <c r="A4" s="12">
        <v>3</v>
      </c>
      <c r="B4" s="180">
        <v>3</v>
      </c>
      <c r="C4" s="180" t="s">
        <v>91</v>
      </c>
      <c r="D4" s="180" t="s">
        <v>27</v>
      </c>
      <c r="E4" s="180" t="s">
        <v>28</v>
      </c>
      <c r="F4" s="180">
        <v>1974</v>
      </c>
      <c r="G4" s="180" t="s">
        <v>500</v>
      </c>
      <c r="H4" s="180">
        <v>13</v>
      </c>
      <c r="I4" s="180">
        <v>1872</v>
      </c>
      <c r="M4" s="120"/>
      <c r="N4" s="123"/>
      <c r="O4" s="14"/>
    </row>
    <row r="5" spans="1:15" ht="12.75" customHeight="1" x14ac:dyDescent="0.25">
      <c r="A5" s="12">
        <v>4</v>
      </c>
      <c r="B5" s="180">
        <v>4</v>
      </c>
      <c r="C5" s="180" t="s">
        <v>97</v>
      </c>
      <c r="D5" s="180" t="s">
        <v>53</v>
      </c>
      <c r="E5" s="180" t="s">
        <v>54</v>
      </c>
      <c r="F5" s="180">
        <v>1958</v>
      </c>
      <c r="G5" s="180" t="s">
        <v>501</v>
      </c>
      <c r="H5" s="180">
        <v>24</v>
      </c>
      <c r="I5" s="180">
        <v>1497</v>
      </c>
      <c r="M5" s="120"/>
      <c r="N5" s="123"/>
      <c r="O5" s="14"/>
    </row>
    <row r="6" spans="1:15" ht="12.75" customHeight="1" x14ac:dyDescent="0.25">
      <c r="A6" s="12">
        <v>5</v>
      </c>
      <c r="B6" s="180">
        <v>5</v>
      </c>
      <c r="C6" s="180" t="s">
        <v>90</v>
      </c>
      <c r="D6" s="180" t="s">
        <v>66</v>
      </c>
      <c r="E6" s="180" t="s">
        <v>22</v>
      </c>
      <c r="F6" s="180">
        <v>1947</v>
      </c>
      <c r="G6" s="180" t="s">
        <v>502</v>
      </c>
      <c r="H6" s="180">
        <v>25</v>
      </c>
      <c r="I6" s="180">
        <v>1206</v>
      </c>
      <c r="M6" s="120"/>
      <c r="N6" s="123"/>
      <c r="O6" s="14"/>
    </row>
    <row r="7" spans="1:15" ht="12.75" customHeight="1" x14ac:dyDescent="0.25">
      <c r="A7" s="12">
        <v>6</v>
      </c>
      <c r="B7" s="180">
        <v>6</v>
      </c>
      <c r="C7" s="180" t="s">
        <v>98</v>
      </c>
      <c r="D7" s="180" t="s">
        <v>64</v>
      </c>
      <c r="E7" s="180" t="s">
        <v>65</v>
      </c>
      <c r="F7" s="180">
        <v>1950</v>
      </c>
      <c r="G7" s="180" t="s">
        <v>503</v>
      </c>
      <c r="H7" s="180">
        <v>27</v>
      </c>
      <c r="I7" s="180">
        <v>969</v>
      </c>
      <c r="M7" s="120"/>
      <c r="N7" s="123"/>
      <c r="O7" s="14"/>
    </row>
    <row r="8" spans="1:15" ht="12.75" customHeight="1" x14ac:dyDescent="0.25">
      <c r="A8" s="12">
        <v>7</v>
      </c>
      <c r="B8" s="180">
        <v>7</v>
      </c>
      <c r="C8" s="180" t="s">
        <v>87</v>
      </c>
      <c r="D8" s="180" t="s">
        <v>42</v>
      </c>
      <c r="E8" s="180" t="s">
        <v>43</v>
      </c>
      <c r="F8" s="180">
        <v>1974</v>
      </c>
      <c r="G8" s="180" t="s">
        <v>504</v>
      </c>
      <c r="H8" s="180">
        <v>30</v>
      </c>
      <c r="I8" s="180">
        <v>768</v>
      </c>
      <c r="M8" s="120"/>
      <c r="N8" s="123"/>
      <c r="O8" s="14"/>
    </row>
    <row r="9" spans="1:15" ht="12.75" customHeight="1" x14ac:dyDescent="0.25">
      <c r="A9" s="12">
        <v>8</v>
      </c>
      <c r="B9" s="180">
        <v>8</v>
      </c>
      <c r="C9" s="180" t="s">
        <v>88</v>
      </c>
      <c r="D9" s="180" t="s">
        <v>58</v>
      </c>
      <c r="E9" s="180" t="s">
        <v>59</v>
      </c>
      <c r="F9" s="180">
        <v>1967</v>
      </c>
      <c r="G9" s="180" t="s">
        <v>505</v>
      </c>
      <c r="H9" s="180">
        <v>33</v>
      </c>
      <c r="I9" s="180">
        <v>594</v>
      </c>
      <c r="M9" s="120"/>
      <c r="N9" s="123"/>
      <c r="O9" s="14"/>
    </row>
    <row r="10" spans="1:15" ht="12.75" customHeight="1" x14ac:dyDescent="0.25">
      <c r="A10" s="12">
        <v>9</v>
      </c>
      <c r="B10" s="180">
        <v>9</v>
      </c>
      <c r="C10" s="180" t="s">
        <v>89</v>
      </c>
      <c r="D10" s="180" t="s">
        <v>61</v>
      </c>
      <c r="E10" s="180" t="s">
        <v>62</v>
      </c>
      <c r="F10" s="180">
        <v>1960</v>
      </c>
      <c r="G10" s="180" t="s">
        <v>506</v>
      </c>
      <c r="H10" s="180">
        <v>42</v>
      </c>
      <c r="I10" s="180">
        <v>440</v>
      </c>
      <c r="M10" s="120"/>
      <c r="N10" s="123"/>
      <c r="O10" s="14"/>
    </row>
    <row r="11" spans="1:15" ht="12.75" customHeight="1" x14ac:dyDescent="0.25">
      <c r="A11" s="12" t="s">
        <v>92</v>
      </c>
      <c r="B11" s="180">
        <v>10</v>
      </c>
      <c r="C11" s="180" t="s">
        <v>496</v>
      </c>
      <c r="D11" s="180" t="s">
        <v>497</v>
      </c>
      <c r="E11" s="180" t="s">
        <v>78</v>
      </c>
      <c r="F11" s="180">
        <v>1934</v>
      </c>
      <c r="G11" s="180" t="s">
        <v>507</v>
      </c>
      <c r="H11" s="180">
        <v>49</v>
      </c>
      <c r="I11" s="180">
        <v>303</v>
      </c>
      <c r="M11" s="120"/>
      <c r="N11" s="120"/>
      <c r="O11" s="14"/>
    </row>
    <row r="12" spans="1:15" ht="12.75" customHeight="1" x14ac:dyDescent="0.2">
      <c r="A12" s="12"/>
      <c r="M12" s="121"/>
      <c r="N12" s="121"/>
      <c r="O12" s="17"/>
    </row>
    <row r="13" spans="1:15" ht="12.75" customHeight="1" x14ac:dyDescent="0.2">
      <c r="A13" s="12"/>
      <c r="M13" s="128"/>
      <c r="N13" s="128"/>
      <c r="O13" s="18"/>
    </row>
    <row r="14" spans="1:15" ht="12.75" customHeight="1" x14ac:dyDescent="0.2">
      <c r="A14" s="12"/>
      <c r="M14" s="122"/>
      <c r="N14" s="122"/>
    </row>
    <row r="15" spans="1:15" ht="12.75" customHeight="1" x14ac:dyDescent="0.2">
      <c r="A15" s="12"/>
      <c r="M15" s="120"/>
      <c r="N15" s="120"/>
      <c r="O15" s="14"/>
    </row>
    <row r="16" spans="1:15" ht="12.75" customHeight="1" x14ac:dyDescent="0.2">
      <c r="A16" s="12"/>
      <c r="M16" s="120"/>
      <c r="N16" s="120"/>
      <c r="O16" s="14"/>
    </row>
    <row r="17" spans="1:15" ht="12.75" customHeight="1" x14ac:dyDescent="0.2">
      <c r="A17" s="12"/>
      <c r="M17" s="120"/>
      <c r="N17" s="120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"/>
  <dimension ref="A1:O34"/>
  <sheetViews>
    <sheetView workbookViewId="0"/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1611</v>
      </c>
      <c r="B1" s="15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77">
        <v>1</v>
      </c>
      <c r="C2" s="177" t="s">
        <v>81</v>
      </c>
      <c r="D2" s="177" t="s">
        <v>21</v>
      </c>
      <c r="E2" s="177" t="s">
        <v>22</v>
      </c>
      <c r="F2" s="177">
        <v>1986</v>
      </c>
      <c r="G2" s="177" t="s">
        <v>432</v>
      </c>
      <c r="H2" s="177">
        <v>7</v>
      </c>
      <c r="I2" s="177">
        <v>8940</v>
      </c>
      <c r="N2" s="14"/>
      <c r="O2" s="14"/>
    </row>
    <row r="3" spans="1:15" ht="12.75" customHeight="1" x14ac:dyDescent="0.25">
      <c r="A3" s="12">
        <v>2</v>
      </c>
      <c r="B3" s="177">
        <v>2</v>
      </c>
      <c r="C3" s="177" t="s">
        <v>82</v>
      </c>
      <c r="D3" s="177" t="s">
        <v>24</v>
      </c>
      <c r="E3" s="177" t="s">
        <v>25</v>
      </c>
      <c r="F3" s="177">
        <v>1976</v>
      </c>
      <c r="G3" s="177" t="s">
        <v>433</v>
      </c>
      <c r="H3" s="177">
        <v>10</v>
      </c>
      <c r="I3" s="177">
        <v>6832</v>
      </c>
      <c r="N3" s="14"/>
      <c r="O3" s="14"/>
    </row>
    <row r="4" spans="1:15" ht="12.75" customHeight="1" x14ac:dyDescent="0.25">
      <c r="A4" s="12">
        <v>3</v>
      </c>
      <c r="B4" s="177">
        <v>3</v>
      </c>
      <c r="C4" s="177" t="s">
        <v>343</v>
      </c>
      <c r="D4" s="177" t="s">
        <v>112</v>
      </c>
      <c r="E4" s="177" t="s">
        <v>113</v>
      </c>
      <c r="F4" s="177">
        <v>1988</v>
      </c>
      <c r="G4" s="177" t="s">
        <v>434</v>
      </c>
      <c r="H4" s="177">
        <v>18</v>
      </c>
      <c r="I4" s="177">
        <v>5600</v>
      </c>
      <c r="N4" s="14"/>
      <c r="O4" s="14"/>
    </row>
    <row r="5" spans="1:15" ht="12.75" customHeight="1" x14ac:dyDescent="0.25">
      <c r="A5" s="12">
        <v>4</v>
      </c>
      <c r="B5" s="177">
        <v>4</v>
      </c>
      <c r="C5" s="177" t="s">
        <v>84</v>
      </c>
      <c r="D5" s="177" t="s">
        <v>36</v>
      </c>
      <c r="E5" s="177" t="s">
        <v>37</v>
      </c>
      <c r="F5" s="177">
        <v>1964</v>
      </c>
      <c r="G5" s="177" t="s">
        <v>435</v>
      </c>
      <c r="H5" s="177">
        <v>25</v>
      </c>
      <c r="I5" s="177">
        <v>4725</v>
      </c>
      <c r="N5" s="14"/>
      <c r="O5" s="14"/>
    </row>
    <row r="6" spans="1:15" ht="12.75" customHeight="1" x14ac:dyDescent="0.25">
      <c r="A6" s="12">
        <v>5</v>
      </c>
      <c r="B6" s="177">
        <v>5</v>
      </c>
      <c r="C6" s="177" t="s">
        <v>91</v>
      </c>
      <c r="D6" s="177" t="s">
        <v>27</v>
      </c>
      <c r="E6" s="177" t="s">
        <v>28</v>
      </c>
      <c r="F6" s="177">
        <v>1974</v>
      </c>
      <c r="G6" s="177" t="s">
        <v>436</v>
      </c>
      <c r="H6" s="177">
        <v>25</v>
      </c>
      <c r="I6" s="177">
        <v>4047</v>
      </c>
      <c r="N6" s="14"/>
      <c r="O6" s="14"/>
    </row>
    <row r="7" spans="1:15" ht="12.75" customHeight="1" x14ac:dyDescent="0.25">
      <c r="A7" s="12">
        <v>6</v>
      </c>
      <c r="B7" s="177">
        <v>6</v>
      </c>
      <c r="C7" s="177" t="s">
        <v>87</v>
      </c>
      <c r="D7" s="177" t="s">
        <v>42</v>
      </c>
      <c r="E7" s="177" t="s">
        <v>43</v>
      </c>
      <c r="F7" s="177">
        <v>1974</v>
      </c>
      <c r="G7" s="177" t="s">
        <v>437</v>
      </c>
      <c r="H7" s="177">
        <v>41</v>
      </c>
      <c r="I7" s="177">
        <v>3493</v>
      </c>
      <c r="N7" s="14"/>
      <c r="O7" s="14"/>
    </row>
    <row r="8" spans="1:15" ht="12.75" customHeight="1" x14ac:dyDescent="0.25">
      <c r="A8" s="12" t="s">
        <v>92</v>
      </c>
      <c r="B8" s="177">
        <v>7</v>
      </c>
      <c r="C8" s="177" t="s">
        <v>352</v>
      </c>
      <c r="D8" s="177" t="s">
        <v>353</v>
      </c>
      <c r="E8" s="177" t="s">
        <v>354</v>
      </c>
      <c r="F8" s="177">
        <v>1969</v>
      </c>
      <c r="G8" s="177" t="s">
        <v>438</v>
      </c>
      <c r="H8" s="177">
        <v>41</v>
      </c>
      <c r="I8" s="177">
        <v>3024</v>
      </c>
      <c r="N8" s="14"/>
      <c r="O8" s="14"/>
    </row>
    <row r="9" spans="1:15" ht="12.75" customHeight="1" x14ac:dyDescent="0.25">
      <c r="A9" s="12">
        <v>7</v>
      </c>
      <c r="B9" s="177">
        <v>8</v>
      </c>
      <c r="C9" s="177" t="s">
        <v>96</v>
      </c>
      <c r="D9" s="177" t="s">
        <v>47</v>
      </c>
      <c r="E9" s="177" t="s">
        <v>48</v>
      </c>
      <c r="F9" s="177">
        <v>1972</v>
      </c>
      <c r="G9" s="177" t="s">
        <v>439</v>
      </c>
      <c r="H9" s="177">
        <v>48</v>
      </c>
      <c r="I9" s="177">
        <v>2618</v>
      </c>
      <c r="N9" s="14"/>
      <c r="O9" s="14"/>
    </row>
    <row r="10" spans="1:15" ht="12.75" customHeight="1" x14ac:dyDescent="0.25">
      <c r="A10" s="12">
        <v>8</v>
      </c>
      <c r="B10" s="177">
        <v>9</v>
      </c>
      <c r="C10" s="177" t="s">
        <v>90</v>
      </c>
      <c r="D10" s="177" t="s">
        <v>66</v>
      </c>
      <c r="E10" s="177" t="s">
        <v>22</v>
      </c>
      <c r="F10" s="177">
        <v>1947</v>
      </c>
      <c r="G10" s="177" t="s">
        <v>440</v>
      </c>
      <c r="H10" s="177">
        <v>53</v>
      </c>
      <c r="I10" s="177">
        <v>2260</v>
      </c>
      <c r="N10" s="14"/>
      <c r="O10" s="14"/>
    </row>
    <row r="11" spans="1:15" ht="12.75" customHeight="1" x14ac:dyDescent="0.25">
      <c r="A11" s="12">
        <v>9</v>
      </c>
      <c r="B11" s="177">
        <v>10</v>
      </c>
      <c r="C11" s="177" t="s">
        <v>97</v>
      </c>
      <c r="D11" s="177" t="s">
        <v>53</v>
      </c>
      <c r="E11" s="177" t="s">
        <v>54</v>
      </c>
      <c r="F11" s="177">
        <v>1958</v>
      </c>
      <c r="G11" s="177" t="s">
        <v>441</v>
      </c>
      <c r="H11" s="177">
        <v>57</v>
      </c>
      <c r="I11" s="177">
        <v>1940</v>
      </c>
      <c r="N11" s="14"/>
      <c r="O11" s="14"/>
    </row>
    <row r="12" spans="1:15" ht="12.75" customHeight="1" x14ac:dyDescent="0.25">
      <c r="A12" s="12">
        <v>10</v>
      </c>
      <c r="B12" s="177">
        <v>11</v>
      </c>
      <c r="C12" s="177" t="s">
        <v>86</v>
      </c>
      <c r="D12" s="177" t="s">
        <v>39</v>
      </c>
      <c r="E12" s="177" t="s">
        <v>40</v>
      </c>
      <c r="F12" s="177">
        <v>1964</v>
      </c>
      <c r="G12" s="177" t="s">
        <v>442</v>
      </c>
      <c r="H12" s="177">
        <v>58</v>
      </c>
      <c r="I12" s="177">
        <v>1650</v>
      </c>
      <c r="N12" s="14"/>
      <c r="O12" s="14"/>
    </row>
    <row r="13" spans="1:15" ht="12.75" customHeight="1" x14ac:dyDescent="0.25">
      <c r="A13" s="13" t="s">
        <v>92</v>
      </c>
      <c r="B13" s="177">
        <v>12</v>
      </c>
      <c r="C13" s="177" t="s">
        <v>110</v>
      </c>
      <c r="D13" s="177" t="s">
        <v>76</v>
      </c>
      <c r="E13" s="177" t="s">
        <v>77</v>
      </c>
      <c r="F13" s="177">
        <v>1963</v>
      </c>
      <c r="G13" s="177" t="s">
        <v>443</v>
      </c>
      <c r="H13" s="177">
        <v>67</v>
      </c>
      <c r="I13" s="177">
        <v>1385</v>
      </c>
      <c r="N13" s="19"/>
      <c r="O13" s="19"/>
    </row>
    <row r="14" spans="1:15" ht="12.75" customHeight="1" x14ac:dyDescent="0.25">
      <c r="A14" s="12" t="s">
        <v>92</v>
      </c>
      <c r="B14" s="177">
        <v>13</v>
      </c>
      <c r="C14" s="177" t="s">
        <v>444</v>
      </c>
      <c r="D14" s="177" t="s">
        <v>445</v>
      </c>
      <c r="E14" s="177" t="s">
        <v>103</v>
      </c>
      <c r="F14" s="177">
        <v>1960</v>
      </c>
      <c r="G14" s="177" t="s">
        <v>446</v>
      </c>
      <c r="H14" s="177">
        <v>70</v>
      </c>
      <c r="I14" s="177">
        <v>1142</v>
      </c>
      <c r="N14" s="14"/>
      <c r="O14" s="14"/>
    </row>
    <row r="15" spans="1:15" ht="12.75" customHeight="1" x14ac:dyDescent="0.25">
      <c r="A15" s="13" t="s">
        <v>92</v>
      </c>
      <c r="B15" s="177">
        <v>14</v>
      </c>
      <c r="C15" s="177" t="s">
        <v>355</v>
      </c>
      <c r="D15" s="177" t="s">
        <v>356</v>
      </c>
      <c r="E15" s="177" t="s">
        <v>357</v>
      </c>
      <c r="F15" s="177">
        <v>1972</v>
      </c>
      <c r="G15" s="177" t="s">
        <v>447</v>
      </c>
      <c r="H15" s="177">
        <v>87</v>
      </c>
      <c r="I15" s="177">
        <v>917</v>
      </c>
      <c r="N15" s="20"/>
      <c r="O15" s="20"/>
    </row>
    <row r="16" spans="1:15" ht="12.75" customHeight="1" x14ac:dyDescent="0.25">
      <c r="A16" s="71" t="s">
        <v>92</v>
      </c>
      <c r="B16" s="177">
        <v>15</v>
      </c>
      <c r="C16" s="177" t="s">
        <v>429</v>
      </c>
      <c r="D16" s="177" t="s">
        <v>430</v>
      </c>
      <c r="E16" s="177" t="s">
        <v>265</v>
      </c>
      <c r="F16" s="177">
        <v>1970</v>
      </c>
      <c r="G16" s="177" t="s">
        <v>448</v>
      </c>
      <c r="H16" s="177">
        <v>95</v>
      </c>
      <c r="I16" s="177">
        <v>707</v>
      </c>
    </row>
    <row r="17" spans="1:15" ht="12.75" customHeight="1" x14ac:dyDescent="0.25">
      <c r="A17" s="13">
        <v>11</v>
      </c>
      <c r="B17" s="177">
        <v>16</v>
      </c>
      <c r="C17" s="177" t="s">
        <v>109</v>
      </c>
      <c r="D17" s="177" t="s">
        <v>399</v>
      </c>
      <c r="E17" s="177" t="s">
        <v>68</v>
      </c>
      <c r="F17" s="177">
        <v>1944</v>
      </c>
      <c r="G17" s="177" t="s">
        <v>449</v>
      </c>
      <c r="H17" s="177">
        <v>102</v>
      </c>
      <c r="I17" s="177"/>
      <c r="N17" s="20"/>
      <c r="O17" s="20"/>
    </row>
    <row r="18" spans="1:15" ht="12.75" customHeight="1" x14ac:dyDescent="0.2">
      <c r="A18" s="13"/>
      <c r="B18" s="74"/>
      <c r="C18" s="74"/>
      <c r="D18" s="74"/>
      <c r="E18" s="74"/>
      <c r="F18" s="74"/>
      <c r="G18" s="74"/>
      <c r="H18" s="74"/>
      <c r="I18" s="74"/>
      <c r="N18" s="20"/>
      <c r="O18" s="20"/>
    </row>
    <row r="19" spans="1:15" ht="12.75" customHeight="1" x14ac:dyDescent="0.2">
      <c r="A19" s="12"/>
      <c r="N19" s="14"/>
      <c r="O19" s="14"/>
    </row>
    <row r="20" spans="1:15" ht="12.75" customHeight="1" x14ac:dyDescent="0.2">
      <c r="A20" s="13"/>
      <c r="N20" s="20"/>
      <c r="O20" s="20"/>
    </row>
    <row r="21" spans="1:15" ht="12.75" customHeight="1" x14ac:dyDescent="0.2">
      <c r="A21" s="13"/>
      <c r="N21" s="20"/>
      <c r="O21" s="20"/>
    </row>
    <row r="22" spans="1:15" ht="12.75" customHeight="1" x14ac:dyDescent="0.2">
      <c r="A22" s="13"/>
      <c r="N22" s="20"/>
      <c r="O22" s="20"/>
    </row>
    <row r="23" spans="1:15" ht="12.75" customHeight="1" x14ac:dyDescent="0.2">
      <c r="A23" s="13"/>
      <c r="N23" s="20"/>
      <c r="O23" s="20"/>
    </row>
    <row r="24" spans="1:15" ht="12.75" customHeight="1" x14ac:dyDescent="0.2">
      <c r="A24" s="13"/>
      <c r="N24" s="20"/>
      <c r="O24" s="20"/>
    </row>
    <row r="25" spans="1:15" ht="12.75" customHeight="1" x14ac:dyDescent="0.2">
      <c r="A25" s="13"/>
      <c r="N25" s="17"/>
      <c r="O25" s="5"/>
    </row>
    <row r="26" spans="1:15" ht="12.75" customHeight="1" x14ac:dyDescent="0.2">
      <c r="A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5"/>
  <dimension ref="A1:O54"/>
  <sheetViews>
    <sheetView workbookViewId="0">
      <selection activeCell="A5" sqref="A5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24"/>
      <c r="B1" s="125" t="s">
        <v>10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111</v>
      </c>
      <c r="D2" s="74" t="s">
        <v>33</v>
      </c>
      <c r="E2" s="74" t="s">
        <v>34</v>
      </c>
      <c r="F2" s="74">
        <v>1991</v>
      </c>
      <c r="G2" s="74" t="s">
        <v>485</v>
      </c>
      <c r="H2" s="74">
        <v>4</v>
      </c>
      <c r="I2" s="74">
        <v>7997</v>
      </c>
      <c r="O2" s="123"/>
    </row>
    <row r="3" spans="1:15" ht="12.75" customHeight="1" x14ac:dyDescent="0.2">
      <c r="A3" s="12">
        <v>2</v>
      </c>
      <c r="B3" s="74">
        <v>2</v>
      </c>
      <c r="C3" s="74" t="s">
        <v>91</v>
      </c>
      <c r="D3" s="74" t="s">
        <v>27</v>
      </c>
      <c r="E3" s="74" t="s">
        <v>28</v>
      </c>
      <c r="F3" s="74">
        <v>1974</v>
      </c>
      <c r="G3" s="74" t="s">
        <v>486</v>
      </c>
      <c r="H3" s="74">
        <v>5</v>
      </c>
      <c r="I3" s="74">
        <v>5890</v>
      </c>
      <c r="O3" s="123"/>
    </row>
    <row r="4" spans="1:15" ht="12.75" customHeight="1" x14ac:dyDescent="0.2">
      <c r="A4" s="12">
        <v>3</v>
      </c>
      <c r="B4" s="74">
        <v>3</v>
      </c>
      <c r="C4" s="74" t="s">
        <v>84</v>
      </c>
      <c r="D4" s="74" t="s">
        <v>36</v>
      </c>
      <c r="E4" s="74" t="s">
        <v>37</v>
      </c>
      <c r="F4" s="74">
        <v>2010</v>
      </c>
      <c r="G4" s="74" t="s">
        <v>487</v>
      </c>
      <c r="H4" s="74">
        <v>8</v>
      </c>
      <c r="I4" s="74">
        <v>4657</v>
      </c>
      <c r="O4" s="123"/>
    </row>
    <row r="5" spans="1:15" ht="12.75" customHeight="1" x14ac:dyDescent="0.2">
      <c r="A5" s="12">
        <v>4</v>
      </c>
      <c r="B5" s="74">
        <v>4</v>
      </c>
      <c r="C5" s="74" t="s">
        <v>397</v>
      </c>
      <c r="D5" s="74" t="s">
        <v>398</v>
      </c>
      <c r="E5" s="74" t="s">
        <v>218</v>
      </c>
      <c r="F5" s="74">
        <v>1965</v>
      </c>
      <c r="G5" s="74" t="s">
        <v>488</v>
      </c>
      <c r="H5" s="74">
        <v>10</v>
      </c>
      <c r="I5" s="74">
        <v>3782</v>
      </c>
      <c r="O5" s="123"/>
    </row>
    <row r="6" spans="1:15" ht="12.75" customHeight="1" x14ac:dyDescent="0.2">
      <c r="A6" s="12">
        <v>5</v>
      </c>
      <c r="B6" s="74">
        <v>5</v>
      </c>
      <c r="C6" s="74" t="s">
        <v>86</v>
      </c>
      <c r="D6" s="74" t="s">
        <v>39</v>
      </c>
      <c r="E6" s="74" t="s">
        <v>40</v>
      </c>
      <c r="F6" s="74">
        <v>1964</v>
      </c>
      <c r="G6" s="74" t="s">
        <v>489</v>
      </c>
      <c r="H6" s="74">
        <v>14</v>
      </c>
      <c r="I6" s="74">
        <v>3104</v>
      </c>
      <c r="O6" s="123"/>
    </row>
    <row r="7" spans="1:15" ht="12.75" customHeight="1" x14ac:dyDescent="0.2">
      <c r="A7" s="12">
        <v>6</v>
      </c>
      <c r="B7" s="74">
        <v>6</v>
      </c>
      <c r="C7" s="74" t="s">
        <v>87</v>
      </c>
      <c r="D7" s="74" t="s">
        <v>42</v>
      </c>
      <c r="E7" s="74" t="s">
        <v>43</v>
      </c>
      <c r="F7" s="74">
        <v>1974</v>
      </c>
      <c r="G7" s="74" t="s">
        <v>490</v>
      </c>
      <c r="H7" s="74">
        <v>15</v>
      </c>
      <c r="I7" s="74">
        <v>2550</v>
      </c>
      <c r="O7" s="123"/>
    </row>
    <row r="8" spans="1:15" ht="12.75" customHeight="1" x14ac:dyDescent="0.2">
      <c r="A8" s="12">
        <v>7</v>
      </c>
      <c r="B8" s="74">
        <v>7</v>
      </c>
      <c r="C8" s="74" t="s">
        <v>346</v>
      </c>
      <c r="D8" s="74" t="s">
        <v>347</v>
      </c>
      <c r="E8" s="74" t="s">
        <v>126</v>
      </c>
      <c r="F8" s="74">
        <v>1964</v>
      </c>
      <c r="G8" s="74" t="s">
        <v>491</v>
      </c>
      <c r="H8" s="74">
        <v>15</v>
      </c>
      <c r="I8" s="74">
        <v>2081</v>
      </c>
      <c r="O8" s="123"/>
    </row>
    <row r="9" spans="1:15" ht="12.75" customHeight="1" x14ac:dyDescent="0.2">
      <c r="A9" s="12">
        <v>8</v>
      </c>
      <c r="B9" s="74">
        <v>8</v>
      </c>
      <c r="C9" s="74" t="s">
        <v>98</v>
      </c>
      <c r="D9" s="74" t="s">
        <v>64</v>
      </c>
      <c r="E9" s="74" t="s">
        <v>65</v>
      </c>
      <c r="F9" s="74">
        <v>1950</v>
      </c>
      <c r="G9" s="74" t="s">
        <v>492</v>
      </c>
      <c r="H9" s="74">
        <v>19</v>
      </c>
      <c r="I9" s="74">
        <v>1675</v>
      </c>
      <c r="O9" s="120"/>
    </row>
    <row r="10" spans="1:15" ht="12.75" customHeight="1" x14ac:dyDescent="0.2">
      <c r="A10" s="12">
        <v>9</v>
      </c>
      <c r="B10" s="74">
        <v>9</v>
      </c>
      <c r="C10" s="74" t="s">
        <v>88</v>
      </c>
      <c r="D10" s="74" t="s">
        <v>58</v>
      </c>
      <c r="E10" s="74" t="s">
        <v>59</v>
      </c>
      <c r="F10" s="74">
        <v>1967</v>
      </c>
      <c r="G10" s="74" t="s">
        <v>493</v>
      </c>
      <c r="H10" s="74">
        <v>24</v>
      </c>
      <c r="I10" s="74">
        <v>1317</v>
      </c>
      <c r="O10" s="120"/>
    </row>
    <row r="11" spans="1:15" ht="12.75" customHeight="1" x14ac:dyDescent="0.2">
      <c r="A11" s="12">
        <v>10</v>
      </c>
      <c r="B11" s="74">
        <v>10</v>
      </c>
      <c r="C11" s="74" t="s">
        <v>89</v>
      </c>
      <c r="D11" s="74" t="s">
        <v>61</v>
      </c>
      <c r="E11" s="74" t="s">
        <v>62</v>
      </c>
      <c r="F11" s="74">
        <v>1960</v>
      </c>
      <c r="G11" s="74" t="s">
        <v>494</v>
      </c>
      <c r="H11" s="74">
        <v>30</v>
      </c>
      <c r="I11" s="74">
        <v>997</v>
      </c>
      <c r="O11" s="120"/>
    </row>
    <row r="12" spans="1:15" ht="12.75" customHeight="1" x14ac:dyDescent="0.2">
      <c r="A12" s="12" t="s">
        <v>92</v>
      </c>
      <c r="B12" s="74">
        <v>11</v>
      </c>
      <c r="C12" s="74" t="s">
        <v>349</v>
      </c>
      <c r="D12" s="74" t="s">
        <v>350</v>
      </c>
      <c r="E12" s="74" t="s">
        <v>294</v>
      </c>
      <c r="F12" s="74">
        <v>1982</v>
      </c>
      <c r="G12" s="74" t="s">
        <v>495</v>
      </c>
      <c r="H12" s="74">
        <v>32</v>
      </c>
      <c r="I12" s="74">
        <v>707</v>
      </c>
      <c r="O12" s="120"/>
    </row>
    <row r="13" spans="1:15" ht="12.75" customHeight="1" x14ac:dyDescent="0.2">
      <c r="A13" s="12"/>
      <c r="B13" s="74"/>
      <c r="C13" s="74"/>
      <c r="D13" s="74"/>
      <c r="E13" s="74"/>
      <c r="F13" s="74"/>
      <c r="G13" s="74"/>
      <c r="H13" s="74"/>
      <c r="I13" s="74"/>
      <c r="O13" s="120"/>
    </row>
    <row r="14" spans="1:15" ht="12.75" customHeight="1" x14ac:dyDescent="0.2">
      <c r="A14" s="12"/>
      <c r="B14" s="74"/>
      <c r="C14" s="74"/>
      <c r="D14" s="74"/>
      <c r="E14" s="74"/>
      <c r="F14" s="74"/>
      <c r="G14" s="74"/>
      <c r="H14" s="74"/>
      <c r="I14" s="74"/>
      <c r="O14" s="14"/>
    </row>
    <row r="15" spans="1:15" ht="12.75" customHeight="1" x14ac:dyDescent="0.2">
      <c r="A15" s="12"/>
      <c r="B15" s="74"/>
      <c r="C15" s="74"/>
      <c r="D15" s="74"/>
      <c r="E15" s="74"/>
      <c r="F15" s="74"/>
      <c r="G15" s="74"/>
      <c r="H15" s="74"/>
      <c r="I15" s="74"/>
      <c r="O15" s="14"/>
    </row>
    <row r="16" spans="1:15" ht="12.75" customHeight="1" x14ac:dyDescent="0.2">
      <c r="A16" s="12"/>
      <c r="B16" s="74"/>
      <c r="C16" s="74"/>
      <c r="D16" s="74"/>
      <c r="E16" s="74"/>
      <c r="F16" s="74"/>
      <c r="G16" s="74"/>
      <c r="H16" s="74"/>
      <c r="I16" s="74"/>
      <c r="O16" s="14"/>
    </row>
    <row r="17" spans="1:15" ht="12.75" customHeight="1" x14ac:dyDescent="0.2">
      <c r="A17" s="12"/>
      <c r="B17" s="74"/>
      <c r="C17" s="74"/>
      <c r="D17" s="74"/>
      <c r="E17" s="74"/>
      <c r="F17" s="74"/>
      <c r="G17" s="74"/>
      <c r="H17" s="74"/>
      <c r="I17" s="74"/>
      <c r="O17" s="14"/>
    </row>
    <row r="18" spans="1:15" ht="12.75" customHeight="1" x14ac:dyDescent="0.2">
      <c r="A18" s="12"/>
      <c r="B18" s="74"/>
      <c r="C18" s="74"/>
      <c r="D18" s="74"/>
      <c r="E18" s="74"/>
      <c r="F18" s="74"/>
      <c r="G18" s="74"/>
      <c r="H18" s="74"/>
      <c r="I18" s="74"/>
      <c r="N18" s="14"/>
      <c r="O18" s="14"/>
    </row>
    <row r="19" spans="1:15" ht="12.75" customHeight="1" x14ac:dyDescent="0.2">
      <c r="A19" s="12"/>
      <c r="B19" s="74"/>
      <c r="C19" s="74"/>
      <c r="D19" s="74"/>
      <c r="E19" s="74"/>
      <c r="F19" s="74"/>
      <c r="G19" s="74"/>
      <c r="H19" s="74"/>
      <c r="I19" s="74"/>
      <c r="J19" s="14"/>
      <c r="K19" s="11"/>
      <c r="L19" s="11"/>
      <c r="M19" s="11"/>
      <c r="N19" s="14"/>
      <c r="O19" s="14"/>
    </row>
    <row r="20" spans="1:15" ht="12.75" customHeight="1" x14ac:dyDescent="0.2">
      <c r="A20" s="12"/>
      <c r="B20" s="74"/>
      <c r="C20" s="74"/>
      <c r="D20" s="74"/>
      <c r="E20" s="74"/>
      <c r="F20" s="74"/>
      <c r="G20" s="74"/>
      <c r="H20" s="74"/>
      <c r="I20" s="74"/>
      <c r="J20" s="14"/>
      <c r="K20" s="11"/>
      <c r="L20" s="11"/>
      <c r="M20" s="11"/>
      <c r="N20" s="14"/>
      <c r="O20" s="14"/>
    </row>
    <row r="21" spans="1:15" ht="12.75" customHeight="1" x14ac:dyDescent="0.2">
      <c r="A21" s="12"/>
      <c r="B21" s="74"/>
      <c r="C21" s="74"/>
      <c r="D21" s="74"/>
      <c r="E21" s="74"/>
      <c r="F21" s="74"/>
      <c r="G21" s="74"/>
      <c r="H21" s="74"/>
      <c r="I21" s="74"/>
      <c r="J21" s="14"/>
      <c r="K21" s="11"/>
      <c r="L21" s="11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4"/>
  <dimension ref="A1:O35"/>
  <sheetViews>
    <sheetView workbookViewId="0">
      <selection activeCell="A2" sqref="A2:J9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74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  <c r="B2" s="74"/>
      <c r="C2" s="74"/>
      <c r="D2" s="74"/>
      <c r="E2" s="74"/>
      <c r="F2" s="74"/>
      <c r="G2" s="74"/>
      <c r="H2" s="74"/>
      <c r="I2" s="74"/>
      <c r="M2" s="120"/>
      <c r="N2" s="123"/>
      <c r="O2" s="14"/>
    </row>
    <row r="3" spans="1:15" ht="12.75" customHeight="1" x14ac:dyDescent="0.2">
      <c r="A3" s="12"/>
      <c r="B3" s="74"/>
      <c r="C3" s="74"/>
      <c r="D3" s="74"/>
      <c r="E3" s="74"/>
      <c r="F3" s="74"/>
      <c r="G3" s="74"/>
      <c r="H3" s="74"/>
      <c r="I3" s="74"/>
      <c r="M3" s="120"/>
      <c r="N3" s="123"/>
      <c r="O3" s="14"/>
    </row>
    <row r="4" spans="1:15" ht="12.75" customHeight="1" x14ac:dyDescent="0.2">
      <c r="A4" s="12"/>
      <c r="B4" s="74"/>
      <c r="C4" s="74"/>
      <c r="D4" s="74"/>
      <c r="E4" s="74"/>
      <c r="F4" s="74"/>
      <c r="G4" s="74"/>
      <c r="H4" s="74"/>
      <c r="I4" s="74"/>
      <c r="M4" s="120"/>
      <c r="N4" s="123"/>
      <c r="O4" s="14"/>
    </row>
    <row r="5" spans="1:15" ht="12.75" customHeight="1" x14ac:dyDescent="0.2">
      <c r="A5" s="12"/>
      <c r="B5" s="74"/>
      <c r="C5" s="74"/>
      <c r="D5" s="74"/>
      <c r="E5" s="74"/>
      <c r="F5" s="74"/>
      <c r="G5" s="74"/>
      <c r="H5" s="74"/>
      <c r="I5" s="74"/>
      <c r="M5" s="120"/>
      <c r="N5" s="123"/>
      <c r="O5" s="14"/>
    </row>
    <row r="6" spans="1:15" ht="12.75" customHeight="1" x14ac:dyDescent="0.2">
      <c r="A6" s="12"/>
      <c r="B6" s="74"/>
      <c r="C6" s="74"/>
      <c r="D6" s="74"/>
      <c r="E6" s="74"/>
      <c r="F6" s="74"/>
      <c r="G6" s="74"/>
      <c r="H6" s="74"/>
      <c r="I6" s="74"/>
      <c r="M6" s="120"/>
      <c r="N6" s="123"/>
      <c r="O6" s="14"/>
    </row>
    <row r="7" spans="1:15" ht="12.75" customHeight="1" x14ac:dyDescent="0.2">
      <c r="A7" s="12"/>
      <c r="B7" s="74"/>
      <c r="C7" s="74"/>
      <c r="D7" s="74"/>
      <c r="E7" s="74"/>
      <c r="F7" s="74"/>
      <c r="G7" s="74"/>
      <c r="H7" s="74"/>
      <c r="I7" s="74"/>
      <c r="M7" s="120"/>
      <c r="N7" s="123"/>
      <c r="O7" s="14"/>
    </row>
    <row r="8" spans="1:15" ht="12.75" customHeight="1" x14ac:dyDescent="0.2">
      <c r="A8" s="12"/>
      <c r="B8" s="74"/>
      <c r="C8" s="74"/>
      <c r="D8" s="74"/>
      <c r="E8" s="74"/>
      <c r="F8" s="74"/>
      <c r="G8" s="74"/>
      <c r="H8" s="74"/>
      <c r="I8" s="74"/>
      <c r="M8" s="120"/>
      <c r="N8" s="123"/>
      <c r="O8" s="14"/>
    </row>
    <row r="9" spans="1:15" ht="12.75" customHeight="1" x14ac:dyDescent="0.2">
      <c r="A9" s="12"/>
      <c r="B9" s="74"/>
      <c r="C9" s="74"/>
      <c r="D9" s="74"/>
      <c r="E9" s="74"/>
      <c r="F9" s="74"/>
      <c r="G9" s="74"/>
      <c r="H9" s="74"/>
      <c r="I9" s="74"/>
      <c r="M9" s="120"/>
      <c r="N9" s="123"/>
      <c r="O9" s="14"/>
    </row>
    <row r="10" spans="1:15" ht="12.75" customHeight="1" x14ac:dyDescent="0.2">
      <c r="A10" s="12"/>
      <c r="M10" s="120"/>
      <c r="N10" s="123"/>
      <c r="O10" s="14"/>
    </row>
    <row r="11" spans="1:15" ht="12.75" customHeight="1" x14ac:dyDescent="0.2">
      <c r="A11" s="12"/>
      <c r="M11" s="120"/>
      <c r="N11" s="120"/>
      <c r="O11" s="14"/>
    </row>
    <row r="12" spans="1:15" ht="12.75" customHeight="1" x14ac:dyDescent="0.2">
      <c r="A12" s="12"/>
      <c r="M12" s="121"/>
      <c r="N12" s="121"/>
      <c r="O12" s="17"/>
    </row>
    <row r="13" spans="1:15" ht="12.75" customHeight="1" x14ac:dyDescent="0.2">
      <c r="A13" s="12"/>
      <c r="M13" s="128"/>
      <c r="N13" s="128"/>
      <c r="O13" s="18"/>
    </row>
    <row r="14" spans="1:15" ht="12.75" customHeight="1" x14ac:dyDescent="0.2">
      <c r="A14" s="12"/>
      <c r="M14" s="122"/>
      <c r="N14" s="122"/>
    </row>
    <row r="15" spans="1:15" ht="12.75" customHeight="1" x14ac:dyDescent="0.2">
      <c r="A15" s="12"/>
      <c r="M15" s="120"/>
      <c r="N15" s="120"/>
      <c r="O15" s="14"/>
    </row>
    <row r="16" spans="1:15" ht="12.75" customHeight="1" x14ac:dyDescent="0.2">
      <c r="A16" s="12"/>
      <c r="M16" s="120"/>
      <c r="N16" s="120"/>
      <c r="O16" s="14"/>
    </row>
    <row r="17" spans="1:15" ht="12.75" customHeight="1" x14ac:dyDescent="0.2">
      <c r="A17" s="12"/>
      <c r="M17" s="120"/>
      <c r="N17" s="120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/>
  <dimension ref="A1:C87"/>
  <sheetViews>
    <sheetView topLeftCell="A61" workbookViewId="0">
      <selection activeCell="B88" sqref="B88"/>
    </sheetView>
  </sheetViews>
  <sheetFormatPr defaultRowHeight="12.75" x14ac:dyDescent="0.2"/>
  <cols>
    <col min="1" max="1" width="5" customWidth="1"/>
    <col min="2" max="2" width="18.7109375" customWidth="1"/>
    <col min="3" max="3" width="16.28515625" customWidth="1"/>
    <col min="5" max="5" width="19.5703125" bestFit="1" customWidth="1"/>
  </cols>
  <sheetData>
    <row r="1" spans="1:3" x14ac:dyDescent="0.2">
      <c r="A1" s="181">
        <v>2</v>
      </c>
      <c r="B1" s="181" t="s">
        <v>51</v>
      </c>
      <c r="C1" s="173" t="s">
        <v>119</v>
      </c>
    </row>
    <row r="2" spans="1:3" x14ac:dyDescent="0.2">
      <c r="A2" s="181">
        <v>4</v>
      </c>
      <c r="B2" s="181" t="s">
        <v>118</v>
      </c>
      <c r="C2" s="173" t="s">
        <v>119</v>
      </c>
    </row>
    <row r="3" spans="1:3" x14ac:dyDescent="0.2">
      <c r="A3" s="181">
        <v>5</v>
      </c>
      <c r="B3" s="181" t="s">
        <v>22</v>
      </c>
      <c r="C3" s="173" t="s">
        <v>119</v>
      </c>
    </row>
    <row r="4" spans="1:3" x14ac:dyDescent="0.2">
      <c r="A4" s="181">
        <v>6</v>
      </c>
      <c r="B4" s="181" t="s">
        <v>34</v>
      </c>
      <c r="C4" s="173" t="s">
        <v>127</v>
      </c>
    </row>
    <row r="5" spans="1:3" x14ac:dyDescent="0.2">
      <c r="A5" s="181">
        <v>7</v>
      </c>
      <c r="B5" s="181" t="s">
        <v>120</v>
      </c>
      <c r="C5" s="173" t="s">
        <v>119</v>
      </c>
    </row>
    <row r="6" spans="1:3" x14ac:dyDescent="0.2">
      <c r="A6" s="181">
        <v>8</v>
      </c>
      <c r="B6" s="181" t="s">
        <v>65</v>
      </c>
      <c r="C6" s="173" t="s">
        <v>119</v>
      </c>
    </row>
    <row r="7" spans="1:3" x14ac:dyDescent="0.2">
      <c r="A7" s="181">
        <v>11</v>
      </c>
      <c r="B7" s="181" t="s">
        <v>154</v>
      </c>
      <c r="C7" s="173" t="s">
        <v>127</v>
      </c>
    </row>
    <row r="8" spans="1:3" x14ac:dyDescent="0.2">
      <c r="A8" s="181">
        <v>15</v>
      </c>
      <c r="B8" s="181" t="s">
        <v>123</v>
      </c>
      <c r="C8" s="173" t="s">
        <v>119</v>
      </c>
    </row>
    <row r="9" spans="1:3" x14ac:dyDescent="0.2">
      <c r="A9" s="181">
        <v>17</v>
      </c>
      <c r="B9" s="181" t="s">
        <v>125</v>
      </c>
      <c r="C9" s="173" t="s">
        <v>119</v>
      </c>
    </row>
    <row r="10" spans="1:3" x14ac:dyDescent="0.2">
      <c r="A10" s="181">
        <v>18</v>
      </c>
      <c r="B10" s="181" t="s">
        <v>509</v>
      </c>
      <c r="C10" s="173" t="s">
        <v>119</v>
      </c>
    </row>
    <row r="11" spans="1:3" x14ac:dyDescent="0.2">
      <c r="A11" s="181">
        <v>19</v>
      </c>
      <c r="B11" s="181" t="s">
        <v>40</v>
      </c>
      <c r="C11" s="173" t="s">
        <v>119</v>
      </c>
    </row>
    <row r="12" spans="1:3" x14ac:dyDescent="0.2">
      <c r="A12" s="181">
        <v>21</v>
      </c>
      <c r="B12" s="181" t="s">
        <v>37</v>
      </c>
      <c r="C12" s="173" t="s">
        <v>119</v>
      </c>
    </row>
    <row r="13" spans="1:3" x14ac:dyDescent="0.2">
      <c r="A13" s="181">
        <v>22</v>
      </c>
      <c r="B13" s="181" t="s">
        <v>126</v>
      </c>
      <c r="C13" s="173" t="s">
        <v>119</v>
      </c>
    </row>
    <row r="14" spans="1:3" x14ac:dyDescent="0.2">
      <c r="A14" s="181">
        <v>24</v>
      </c>
      <c r="B14" s="181" t="s">
        <v>48</v>
      </c>
      <c r="C14" s="173" t="s">
        <v>119</v>
      </c>
    </row>
    <row r="15" spans="1:3" x14ac:dyDescent="0.2">
      <c r="A15" s="181">
        <v>25</v>
      </c>
      <c r="B15" s="181" t="s">
        <v>62</v>
      </c>
      <c r="C15" s="173" t="s">
        <v>119</v>
      </c>
    </row>
    <row r="16" spans="1:3" x14ac:dyDescent="0.2">
      <c r="A16" s="181">
        <v>29</v>
      </c>
      <c r="B16" s="181" t="s">
        <v>218</v>
      </c>
      <c r="C16" s="173" t="s">
        <v>119</v>
      </c>
    </row>
    <row r="17" spans="1:3" x14ac:dyDescent="0.2">
      <c r="A17" s="181">
        <v>31</v>
      </c>
      <c r="B17" s="181" t="s">
        <v>28</v>
      </c>
      <c r="C17" s="173" t="s">
        <v>119</v>
      </c>
    </row>
    <row r="18" spans="1:3" x14ac:dyDescent="0.2">
      <c r="A18" s="181">
        <v>34</v>
      </c>
      <c r="B18" s="181" t="s">
        <v>128</v>
      </c>
      <c r="C18" s="173" t="s">
        <v>119</v>
      </c>
    </row>
    <row r="19" spans="1:3" x14ac:dyDescent="0.2">
      <c r="A19" s="181">
        <v>35</v>
      </c>
      <c r="B19" s="181" t="s">
        <v>510</v>
      </c>
      <c r="C19" s="173" t="s">
        <v>119</v>
      </c>
    </row>
    <row r="20" spans="1:3" x14ac:dyDescent="0.2">
      <c r="A20" s="181">
        <v>41</v>
      </c>
      <c r="B20" s="181" t="s">
        <v>511</v>
      </c>
      <c r="C20" s="173" t="s">
        <v>119</v>
      </c>
    </row>
    <row r="21" spans="1:3" x14ac:dyDescent="0.2">
      <c r="A21" s="181">
        <v>44</v>
      </c>
      <c r="B21" s="181" t="s">
        <v>100</v>
      </c>
      <c r="C21" s="173" t="s">
        <v>127</v>
      </c>
    </row>
    <row r="22" spans="1:3" x14ac:dyDescent="0.2">
      <c r="A22" s="181">
        <v>45</v>
      </c>
      <c r="B22" s="181" t="s">
        <v>54</v>
      </c>
      <c r="C22" s="173" t="s">
        <v>119</v>
      </c>
    </row>
    <row r="23" spans="1:3" x14ac:dyDescent="0.2">
      <c r="A23" s="181">
        <v>49</v>
      </c>
      <c r="B23" s="181" t="s">
        <v>133</v>
      </c>
      <c r="C23" s="173" t="s">
        <v>119</v>
      </c>
    </row>
    <row r="24" spans="1:3" x14ac:dyDescent="0.2">
      <c r="A24" s="181">
        <v>50</v>
      </c>
      <c r="B24" s="181" t="s">
        <v>134</v>
      </c>
      <c r="C24" s="173" t="s">
        <v>119</v>
      </c>
    </row>
    <row r="25" spans="1:3" x14ac:dyDescent="0.2">
      <c r="A25" s="181">
        <v>51</v>
      </c>
      <c r="B25" s="181" t="s">
        <v>135</v>
      </c>
      <c r="C25" s="173" t="s">
        <v>119</v>
      </c>
    </row>
    <row r="26" spans="1:3" x14ac:dyDescent="0.2">
      <c r="A26" s="181">
        <v>59</v>
      </c>
      <c r="B26" s="181" t="s">
        <v>512</v>
      </c>
      <c r="C26" s="173" t="s">
        <v>119</v>
      </c>
    </row>
    <row r="27" spans="1:3" x14ac:dyDescent="0.2">
      <c r="A27" s="181">
        <v>61</v>
      </c>
      <c r="B27" s="181" t="s">
        <v>45</v>
      </c>
      <c r="C27" s="173" t="s">
        <v>119</v>
      </c>
    </row>
    <row r="28" spans="1:3" x14ac:dyDescent="0.2">
      <c r="A28" s="181">
        <v>63</v>
      </c>
      <c r="B28" s="181" t="s">
        <v>137</v>
      </c>
      <c r="C28" s="173" t="s">
        <v>119</v>
      </c>
    </row>
    <row r="29" spans="1:3" x14ac:dyDescent="0.2">
      <c r="A29" s="181">
        <v>70</v>
      </c>
      <c r="B29" s="181" t="s">
        <v>364</v>
      </c>
      <c r="C29" s="173" t="s">
        <v>119</v>
      </c>
    </row>
    <row r="30" spans="1:3" x14ac:dyDescent="0.2">
      <c r="A30" s="181">
        <v>71</v>
      </c>
      <c r="B30" s="181" t="s">
        <v>138</v>
      </c>
      <c r="C30" s="173" t="s">
        <v>127</v>
      </c>
    </row>
    <row r="31" spans="1:3" x14ac:dyDescent="0.2">
      <c r="A31" s="181">
        <v>72</v>
      </c>
      <c r="B31" s="181" t="s">
        <v>251</v>
      </c>
      <c r="C31" s="173" t="s">
        <v>119</v>
      </c>
    </row>
    <row r="32" spans="1:3" x14ac:dyDescent="0.2">
      <c r="A32" s="181">
        <v>73</v>
      </c>
      <c r="B32" s="181" t="s">
        <v>139</v>
      </c>
      <c r="C32" s="173" t="s">
        <v>119</v>
      </c>
    </row>
    <row r="33" spans="1:3" x14ac:dyDescent="0.2">
      <c r="A33" s="181">
        <v>76</v>
      </c>
      <c r="B33" s="181" t="s">
        <v>141</v>
      </c>
      <c r="C33" s="173" t="s">
        <v>119</v>
      </c>
    </row>
    <row r="34" spans="1:3" x14ac:dyDescent="0.2">
      <c r="A34" s="181">
        <v>77</v>
      </c>
      <c r="B34" s="181" t="s">
        <v>142</v>
      </c>
      <c r="C34" s="173" t="s">
        <v>127</v>
      </c>
    </row>
    <row r="35" spans="1:3" x14ac:dyDescent="0.2">
      <c r="A35" s="181">
        <v>78</v>
      </c>
      <c r="B35" s="181" t="s">
        <v>31</v>
      </c>
      <c r="C35" s="173" t="s">
        <v>119</v>
      </c>
    </row>
    <row r="36" spans="1:3" x14ac:dyDescent="0.2">
      <c r="A36" s="181">
        <v>79</v>
      </c>
      <c r="B36" s="181" t="s">
        <v>51</v>
      </c>
      <c r="C36" s="173" t="s">
        <v>119</v>
      </c>
    </row>
    <row r="37" spans="1:3" x14ac:dyDescent="0.2">
      <c r="A37" s="181">
        <v>80</v>
      </c>
      <c r="B37" s="181" t="s">
        <v>143</v>
      </c>
      <c r="C37" s="173" t="s">
        <v>127</v>
      </c>
    </row>
    <row r="38" spans="1:3" x14ac:dyDescent="0.2">
      <c r="A38" s="181">
        <v>81</v>
      </c>
      <c r="B38" s="181" t="s">
        <v>253</v>
      </c>
      <c r="C38" s="173" t="s">
        <v>119</v>
      </c>
    </row>
    <row r="39" spans="1:3" x14ac:dyDescent="0.2">
      <c r="A39" s="181">
        <v>84</v>
      </c>
      <c r="B39" s="181" t="s">
        <v>513</v>
      </c>
      <c r="C39" s="173" t="s">
        <v>127</v>
      </c>
    </row>
    <row r="40" spans="1:3" x14ac:dyDescent="0.2">
      <c r="A40" s="181">
        <v>85</v>
      </c>
      <c r="B40" s="181" t="s">
        <v>514</v>
      </c>
      <c r="C40" s="173" t="s">
        <v>127</v>
      </c>
    </row>
    <row r="41" spans="1:3" x14ac:dyDescent="0.2">
      <c r="A41" s="181">
        <v>87</v>
      </c>
      <c r="B41" s="181" t="s">
        <v>146</v>
      </c>
      <c r="C41" s="173" t="s">
        <v>127</v>
      </c>
    </row>
    <row r="42" spans="1:3" x14ac:dyDescent="0.2">
      <c r="A42" s="181">
        <v>88</v>
      </c>
      <c r="B42" s="181" t="s">
        <v>147</v>
      </c>
      <c r="C42" s="173" t="s">
        <v>127</v>
      </c>
    </row>
    <row r="43" spans="1:3" x14ac:dyDescent="0.2">
      <c r="A43" s="182">
        <v>93</v>
      </c>
      <c r="B43" s="182" t="s">
        <v>149</v>
      </c>
      <c r="C43" s="173" t="s">
        <v>119</v>
      </c>
    </row>
    <row r="44" spans="1:3" x14ac:dyDescent="0.2">
      <c r="A44" s="181">
        <v>103</v>
      </c>
      <c r="B44" s="181" t="s">
        <v>515</v>
      </c>
      <c r="C44" s="173" t="s">
        <v>127</v>
      </c>
    </row>
    <row r="45" spans="1:3" x14ac:dyDescent="0.2">
      <c r="A45" s="181">
        <v>106</v>
      </c>
      <c r="B45" s="181" t="s">
        <v>516</v>
      </c>
      <c r="C45" s="173" t="s">
        <v>119</v>
      </c>
    </row>
    <row r="46" spans="1:3" x14ac:dyDescent="0.2">
      <c r="A46" s="181">
        <v>107</v>
      </c>
      <c r="B46" s="181" t="s">
        <v>517</v>
      </c>
      <c r="C46" s="173" t="s">
        <v>119</v>
      </c>
    </row>
    <row r="47" spans="1:3" x14ac:dyDescent="0.2">
      <c r="A47" s="181">
        <v>110</v>
      </c>
      <c r="B47" s="181" t="s">
        <v>25</v>
      </c>
      <c r="C47" s="173" t="s">
        <v>119</v>
      </c>
    </row>
    <row r="48" spans="1:3" x14ac:dyDescent="0.2">
      <c r="A48" s="181">
        <v>113</v>
      </c>
      <c r="B48" s="181" t="s">
        <v>43</v>
      </c>
      <c r="C48" s="173" t="s">
        <v>119</v>
      </c>
    </row>
    <row r="49" spans="1:3" x14ac:dyDescent="0.2">
      <c r="A49" s="181">
        <v>116</v>
      </c>
      <c r="B49" s="181" t="s">
        <v>153</v>
      </c>
      <c r="C49" s="173" t="s">
        <v>119</v>
      </c>
    </row>
    <row r="50" spans="1:3" x14ac:dyDescent="0.2">
      <c r="A50" s="181">
        <v>119</v>
      </c>
      <c r="B50" s="181" t="s">
        <v>122</v>
      </c>
      <c r="C50" s="173" t="s">
        <v>119</v>
      </c>
    </row>
    <row r="51" spans="1:3" x14ac:dyDescent="0.2">
      <c r="A51" s="181">
        <v>125</v>
      </c>
      <c r="B51" s="181" t="s">
        <v>59</v>
      </c>
      <c r="C51" s="173" t="s">
        <v>127</v>
      </c>
    </row>
    <row r="52" spans="1:3" x14ac:dyDescent="0.2">
      <c r="A52" s="181">
        <v>134</v>
      </c>
      <c r="B52" s="181" t="s">
        <v>518</v>
      </c>
      <c r="C52" s="173" t="s">
        <v>119</v>
      </c>
    </row>
    <row r="53" spans="1:3" x14ac:dyDescent="0.2">
      <c r="A53" s="181">
        <v>138</v>
      </c>
      <c r="B53" s="181" t="s">
        <v>68</v>
      </c>
      <c r="C53" s="173" t="s">
        <v>119</v>
      </c>
    </row>
    <row r="54" spans="1:3" x14ac:dyDescent="0.2">
      <c r="A54" s="181">
        <v>140</v>
      </c>
      <c r="B54" s="181" t="s">
        <v>519</v>
      </c>
      <c r="C54" s="173" t="s">
        <v>119</v>
      </c>
    </row>
    <row r="55" spans="1:3" x14ac:dyDescent="0.2">
      <c r="A55" s="181">
        <v>141</v>
      </c>
      <c r="B55" s="181" t="s">
        <v>155</v>
      </c>
      <c r="C55" s="173" t="s">
        <v>119</v>
      </c>
    </row>
    <row r="56" spans="1:3" x14ac:dyDescent="0.2">
      <c r="A56" s="181">
        <v>145</v>
      </c>
      <c r="B56" s="181" t="s">
        <v>520</v>
      </c>
      <c r="C56" s="173" t="s">
        <v>127</v>
      </c>
    </row>
    <row r="57" spans="1:3" x14ac:dyDescent="0.2">
      <c r="A57" s="181">
        <v>147</v>
      </c>
      <c r="B57" s="181" t="s">
        <v>284</v>
      </c>
      <c r="C57" s="173" t="s">
        <v>119</v>
      </c>
    </row>
    <row r="58" spans="1:3" x14ac:dyDescent="0.2">
      <c r="A58" s="181">
        <v>151</v>
      </c>
      <c r="B58" s="181" t="s">
        <v>521</v>
      </c>
      <c r="C58" s="173" t="s">
        <v>127</v>
      </c>
    </row>
    <row r="59" spans="1:3" x14ac:dyDescent="0.2">
      <c r="A59" s="181">
        <v>165</v>
      </c>
      <c r="B59" s="181" t="s">
        <v>522</v>
      </c>
      <c r="C59" s="173" t="s">
        <v>127</v>
      </c>
    </row>
    <row r="60" spans="1:3" x14ac:dyDescent="0.2">
      <c r="A60" s="181">
        <v>180</v>
      </c>
      <c r="B60" s="181" t="s">
        <v>509</v>
      </c>
      <c r="C60" s="173" t="s">
        <v>119</v>
      </c>
    </row>
    <row r="61" spans="1:3" x14ac:dyDescent="0.2">
      <c r="A61" s="181">
        <v>195</v>
      </c>
      <c r="B61" s="181" t="s">
        <v>67</v>
      </c>
      <c r="C61" s="173" t="s">
        <v>119</v>
      </c>
    </row>
    <row r="62" spans="1:3" x14ac:dyDescent="0.2">
      <c r="A62" s="181">
        <v>203</v>
      </c>
      <c r="B62" s="181" t="s">
        <v>523</v>
      </c>
      <c r="C62" s="173" t="s">
        <v>119</v>
      </c>
    </row>
    <row r="63" spans="1:3" x14ac:dyDescent="0.2">
      <c r="A63" s="181">
        <v>211</v>
      </c>
      <c r="B63" s="181" t="s">
        <v>158</v>
      </c>
      <c r="C63" s="173" t="s">
        <v>119</v>
      </c>
    </row>
    <row r="64" spans="1:3" x14ac:dyDescent="0.2">
      <c r="A64" s="181">
        <v>251</v>
      </c>
      <c r="B64" s="181" t="s">
        <v>56</v>
      </c>
      <c r="C64" s="173" t="s">
        <v>127</v>
      </c>
    </row>
    <row r="65" spans="1:3" x14ac:dyDescent="0.2">
      <c r="A65" s="181">
        <v>289</v>
      </c>
      <c r="B65" s="181" t="s">
        <v>159</v>
      </c>
      <c r="C65" s="173" t="s">
        <v>127</v>
      </c>
    </row>
    <row r="66" spans="1:3" x14ac:dyDescent="0.2">
      <c r="A66" s="181">
        <v>444</v>
      </c>
      <c r="B66" s="181" t="s">
        <v>524</v>
      </c>
      <c r="C66" s="173" t="s">
        <v>119</v>
      </c>
    </row>
    <row r="67" spans="1:3" x14ac:dyDescent="0.2">
      <c r="A67" s="181">
        <v>707</v>
      </c>
      <c r="B67" s="181" t="s">
        <v>528</v>
      </c>
      <c r="C67" s="173" t="s">
        <v>127</v>
      </c>
    </row>
    <row r="68" spans="1:3" x14ac:dyDescent="0.2">
      <c r="A68" s="181">
        <v>714</v>
      </c>
      <c r="B68" s="181" t="s">
        <v>162</v>
      </c>
      <c r="C68" s="173" t="s">
        <v>127</v>
      </c>
    </row>
    <row r="69" spans="1:3" x14ac:dyDescent="0.2">
      <c r="A69" s="181">
        <v>741</v>
      </c>
      <c r="B69" s="181" t="s">
        <v>163</v>
      </c>
      <c r="C69" s="173" t="s">
        <v>119</v>
      </c>
    </row>
    <row r="70" spans="1:3" x14ac:dyDescent="0.2">
      <c r="A70" s="181">
        <v>742</v>
      </c>
      <c r="B70" s="181" t="s">
        <v>164</v>
      </c>
      <c r="C70" s="173" t="s">
        <v>119</v>
      </c>
    </row>
    <row r="71" spans="1:3" x14ac:dyDescent="0.2">
      <c r="A71" s="181">
        <v>744</v>
      </c>
      <c r="B71" s="181" t="s">
        <v>165</v>
      </c>
      <c r="C71" s="173" t="s">
        <v>127</v>
      </c>
    </row>
    <row r="72" spans="1:3" x14ac:dyDescent="0.2">
      <c r="A72" s="181">
        <v>777</v>
      </c>
      <c r="B72" s="181" t="s">
        <v>167</v>
      </c>
      <c r="C72" s="173" t="s">
        <v>119</v>
      </c>
    </row>
    <row r="73" spans="1:3" x14ac:dyDescent="0.2">
      <c r="A73" s="181">
        <v>781</v>
      </c>
      <c r="B73" s="181" t="s">
        <v>168</v>
      </c>
      <c r="C73" s="173" t="s">
        <v>119</v>
      </c>
    </row>
    <row r="74" spans="1:3" x14ac:dyDescent="0.2">
      <c r="A74" s="181">
        <v>783</v>
      </c>
      <c r="B74" s="181" t="s">
        <v>169</v>
      </c>
      <c r="C74" s="173" t="s">
        <v>119</v>
      </c>
    </row>
    <row r="75" spans="1:3" x14ac:dyDescent="0.2">
      <c r="A75" s="181">
        <v>784</v>
      </c>
      <c r="B75" s="181" t="s">
        <v>529</v>
      </c>
      <c r="C75" s="173" t="s">
        <v>119</v>
      </c>
    </row>
    <row r="76" spans="1:3" x14ac:dyDescent="0.2">
      <c r="A76" s="181">
        <v>785</v>
      </c>
      <c r="B76" s="181" t="s">
        <v>170</v>
      </c>
      <c r="C76" s="173" t="s">
        <v>127</v>
      </c>
    </row>
    <row r="77" spans="1:3" x14ac:dyDescent="0.2">
      <c r="A77" s="181">
        <v>787</v>
      </c>
      <c r="B77" s="181" t="s">
        <v>530</v>
      </c>
      <c r="C77" s="173" t="s">
        <v>119</v>
      </c>
    </row>
    <row r="78" spans="1:3" x14ac:dyDescent="0.2">
      <c r="A78" s="181">
        <v>814</v>
      </c>
      <c r="B78" s="181" t="s">
        <v>174</v>
      </c>
      <c r="C78" s="173" t="s">
        <v>119</v>
      </c>
    </row>
    <row r="79" spans="1:3" x14ac:dyDescent="0.2">
      <c r="A79" s="181">
        <v>911</v>
      </c>
      <c r="B79" s="181" t="s">
        <v>315</v>
      </c>
      <c r="C79" s="173" t="s">
        <v>127</v>
      </c>
    </row>
    <row r="80" spans="1:3" x14ac:dyDescent="0.2">
      <c r="A80" s="181">
        <v>1111</v>
      </c>
      <c r="B80" s="181" t="s">
        <v>531</v>
      </c>
      <c r="C80" s="173" t="s">
        <v>119</v>
      </c>
    </row>
    <row r="81" spans="1:3" x14ac:dyDescent="0.2">
      <c r="A81" s="181">
        <v>1116</v>
      </c>
      <c r="B81" s="181" t="s">
        <v>153</v>
      </c>
      <c r="C81" s="173" t="s">
        <v>119</v>
      </c>
    </row>
    <row r="82" spans="1:3" x14ac:dyDescent="0.2">
      <c r="A82" s="181"/>
      <c r="B82" s="181" t="s">
        <v>176</v>
      </c>
      <c r="C82" s="173" t="s">
        <v>127</v>
      </c>
    </row>
    <row r="83" spans="1:3" x14ac:dyDescent="0.2">
      <c r="A83" s="181"/>
      <c r="B83" s="181" t="s">
        <v>177</v>
      </c>
      <c r="C83" s="173" t="s">
        <v>127</v>
      </c>
    </row>
    <row r="84" spans="1:3" x14ac:dyDescent="0.2">
      <c r="A84" s="181"/>
      <c r="B84" s="181" t="s">
        <v>525</v>
      </c>
      <c r="C84" s="173" t="s">
        <v>119</v>
      </c>
    </row>
    <row r="85" spans="1:3" x14ac:dyDescent="0.2">
      <c r="A85" s="181"/>
      <c r="B85" s="181" t="s">
        <v>526</v>
      </c>
      <c r="C85" s="173" t="s">
        <v>127</v>
      </c>
    </row>
    <row r="86" spans="1:3" x14ac:dyDescent="0.2">
      <c r="A86" s="181"/>
      <c r="B86" s="181" t="s">
        <v>527</v>
      </c>
      <c r="C86" s="173" t="s">
        <v>119</v>
      </c>
    </row>
    <row r="87" spans="1:3" x14ac:dyDescent="0.2">
      <c r="B87" s="181" t="s">
        <v>113</v>
      </c>
      <c r="C87" s="173" t="s">
        <v>119</v>
      </c>
    </row>
  </sheetData>
  <sortState xmlns:xlrd2="http://schemas.microsoft.com/office/spreadsheetml/2017/richdata2" ref="A1:C94">
    <sortCondition ref="B1:B94"/>
  </sortState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/>
  <dimension ref="A1:H6"/>
  <sheetViews>
    <sheetView workbookViewId="0">
      <selection activeCell="G3" sqref="G3"/>
    </sheetView>
  </sheetViews>
  <sheetFormatPr defaultRowHeight="12.75" x14ac:dyDescent="0.2"/>
  <cols>
    <col min="6" max="6" width="12.85546875" customWidth="1"/>
  </cols>
  <sheetData>
    <row r="1" spans="1:8" x14ac:dyDescent="0.2">
      <c r="A1" t="s">
        <v>178</v>
      </c>
      <c r="B1" t="s">
        <v>119</v>
      </c>
      <c r="C1" t="s">
        <v>179</v>
      </c>
      <c r="D1" t="s">
        <v>127</v>
      </c>
      <c r="G1" t="s">
        <v>180</v>
      </c>
    </row>
    <row r="2" spans="1:8" x14ac:dyDescent="0.2">
      <c r="A2" t="s">
        <v>181</v>
      </c>
      <c r="B2" t="s">
        <v>182</v>
      </c>
      <c r="C2" t="s">
        <v>181</v>
      </c>
      <c r="D2" t="s">
        <v>182</v>
      </c>
      <c r="E2" t="s">
        <v>183</v>
      </c>
      <c r="F2" t="s">
        <v>184</v>
      </c>
    </row>
    <row r="3" spans="1:8" x14ac:dyDescent="0.2">
      <c r="A3">
        <v>0</v>
      </c>
      <c r="B3">
        <v>40</v>
      </c>
      <c r="C3" s="74">
        <v>0</v>
      </c>
      <c r="D3" s="74">
        <v>40</v>
      </c>
      <c r="E3" t="s">
        <v>185</v>
      </c>
      <c r="F3" t="s">
        <v>185</v>
      </c>
      <c r="G3">
        <v>2</v>
      </c>
      <c r="H3">
        <v>15</v>
      </c>
    </row>
    <row r="4" spans="1:8" x14ac:dyDescent="0.2">
      <c r="A4">
        <v>41</v>
      </c>
      <c r="B4">
        <v>50</v>
      </c>
      <c r="C4" s="74">
        <v>41</v>
      </c>
      <c r="D4" s="74">
        <v>50</v>
      </c>
      <c r="E4" t="s">
        <v>119</v>
      </c>
      <c r="F4" t="s">
        <v>186</v>
      </c>
      <c r="G4">
        <v>6</v>
      </c>
      <c r="H4">
        <v>14</v>
      </c>
    </row>
    <row r="5" spans="1:8" x14ac:dyDescent="0.2">
      <c r="A5">
        <v>51</v>
      </c>
      <c r="B5">
        <v>60</v>
      </c>
      <c r="C5" s="74">
        <v>51</v>
      </c>
      <c r="D5" s="74">
        <v>60</v>
      </c>
      <c r="E5" t="s">
        <v>187</v>
      </c>
      <c r="F5" t="s">
        <v>188</v>
      </c>
      <c r="G5">
        <v>4</v>
      </c>
      <c r="H5">
        <v>13</v>
      </c>
    </row>
    <row r="6" spans="1:8" x14ac:dyDescent="0.2">
      <c r="A6">
        <v>61</v>
      </c>
      <c r="B6">
        <v>1000</v>
      </c>
      <c r="C6" s="74">
        <v>61</v>
      </c>
      <c r="D6" s="74">
        <v>1000</v>
      </c>
      <c r="E6" t="s">
        <v>189</v>
      </c>
      <c r="F6" t="s">
        <v>190</v>
      </c>
      <c r="G6">
        <v>3</v>
      </c>
      <c r="H6">
        <v>9</v>
      </c>
    </row>
  </sheetData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 filterMode="1"/>
  <dimension ref="A1:D191"/>
  <sheetViews>
    <sheetView workbookViewId="0"/>
  </sheetViews>
  <sheetFormatPr defaultRowHeight="12.75" x14ac:dyDescent="0.2"/>
  <sheetData>
    <row r="1" spans="1:4" x14ac:dyDescent="0.2">
      <c r="A1" t="s">
        <v>191</v>
      </c>
      <c r="B1" t="s">
        <v>16</v>
      </c>
      <c r="C1" t="s">
        <v>192</v>
      </c>
      <c r="D1" t="s">
        <v>193</v>
      </c>
    </row>
    <row r="2" spans="1:4" hidden="1" x14ac:dyDescent="0.2">
      <c r="A2" s="149">
        <v>1</v>
      </c>
      <c r="B2" s="149" t="s">
        <v>194</v>
      </c>
      <c r="C2" s="149" t="s">
        <v>195</v>
      </c>
      <c r="D2" s="150"/>
    </row>
    <row r="3" spans="1:4" hidden="1" x14ac:dyDescent="0.2">
      <c r="A3" s="112">
        <v>2</v>
      </c>
      <c r="B3" s="112" t="s">
        <v>196</v>
      </c>
      <c r="C3" s="112" t="s">
        <v>197</v>
      </c>
      <c r="D3" s="115"/>
    </row>
    <row r="4" spans="1:4" x14ac:dyDescent="0.2">
      <c r="A4" s="112">
        <v>3</v>
      </c>
      <c r="B4" s="112" t="s">
        <v>198</v>
      </c>
      <c r="C4" s="114" t="s">
        <v>199</v>
      </c>
      <c r="D4" s="117" t="s">
        <v>200</v>
      </c>
    </row>
    <row r="5" spans="1:4" x14ac:dyDescent="0.2">
      <c r="A5" s="112">
        <v>4</v>
      </c>
      <c r="B5" s="112" t="s">
        <v>201</v>
      </c>
      <c r="C5" s="112" t="s">
        <v>202</v>
      </c>
      <c r="D5" s="113" t="s">
        <v>200</v>
      </c>
    </row>
    <row r="6" spans="1:4" x14ac:dyDescent="0.2">
      <c r="A6" s="112">
        <v>5</v>
      </c>
      <c r="B6" s="112" t="s">
        <v>22</v>
      </c>
      <c r="C6" s="112" t="s">
        <v>203</v>
      </c>
      <c r="D6" s="113" t="s">
        <v>200</v>
      </c>
    </row>
    <row r="7" spans="1:4" x14ac:dyDescent="0.2">
      <c r="A7" s="114">
        <v>6</v>
      </c>
      <c r="B7" s="114" t="s">
        <v>204</v>
      </c>
      <c r="C7" s="114" t="s">
        <v>205</v>
      </c>
      <c r="D7" s="156" t="s">
        <v>200</v>
      </c>
    </row>
    <row r="8" spans="1:4" x14ac:dyDescent="0.2">
      <c r="A8" s="112">
        <v>7</v>
      </c>
      <c r="B8" s="112" t="s">
        <v>120</v>
      </c>
      <c r="C8" s="112" t="s">
        <v>202</v>
      </c>
      <c r="D8" s="113" t="s">
        <v>200</v>
      </c>
    </row>
    <row r="9" spans="1:4" x14ac:dyDescent="0.2">
      <c r="A9" s="112">
        <v>8</v>
      </c>
      <c r="B9" s="112" t="s">
        <v>206</v>
      </c>
      <c r="C9" s="112" t="s">
        <v>207</v>
      </c>
      <c r="D9" s="113" t="s">
        <v>200</v>
      </c>
    </row>
    <row r="10" spans="1:4" hidden="1" x14ac:dyDescent="0.2">
      <c r="A10" s="112">
        <v>9</v>
      </c>
      <c r="B10" s="112" t="s">
        <v>208</v>
      </c>
      <c r="C10" s="112" t="s">
        <v>207</v>
      </c>
      <c r="D10" s="115"/>
    </row>
    <row r="11" spans="1:4" x14ac:dyDescent="0.2">
      <c r="A11" s="114">
        <v>10</v>
      </c>
      <c r="B11" s="112" t="s">
        <v>121</v>
      </c>
      <c r="C11" s="112" t="s">
        <v>202</v>
      </c>
      <c r="D11" s="113" t="s">
        <v>200</v>
      </c>
    </row>
    <row r="12" spans="1:4" x14ac:dyDescent="0.2">
      <c r="A12" s="112">
        <v>11</v>
      </c>
      <c r="B12" s="112" t="s">
        <v>122</v>
      </c>
      <c r="C12" s="112" t="s">
        <v>209</v>
      </c>
      <c r="D12" s="113" t="s">
        <v>200</v>
      </c>
    </row>
    <row r="13" spans="1:4" hidden="1" x14ac:dyDescent="0.2">
      <c r="A13" s="112">
        <v>12</v>
      </c>
      <c r="B13" s="112" t="s">
        <v>210</v>
      </c>
      <c r="C13" s="112" t="s">
        <v>211</v>
      </c>
      <c r="D13" s="115"/>
    </row>
    <row r="14" spans="1:4" x14ac:dyDescent="0.2">
      <c r="A14" s="114">
        <v>13</v>
      </c>
      <c r="B14" s="114" t="s">
        <v>106</v>
      </c>
      <c r="C14" s="112" t="s">
        <v>212</v>
      </c>
      <c r="D14" s="156" t="s">
        <v>200</v>
      </c>
    </row>
    <row r="15" spans="1:4" hidden="1" x14ac:dyDescent="0.2">
      <c r="A15" s="114">
        <v>14</v>
      </c>
      <c r="B15" s="114" t="s">
        <v>213</v>
      </c>
      <c r="C15" s="114" t="s">
        <v>212</v>
      </c>
      <c r="D15" s="117"/>
    </row>
    <row r="16" spans="1:4" x14ac:dyDescent="0.2">
      <c r="A16" s="112">
        <v>15</v>
      </c>
      <c r="B16" s="112" t="s">
        <v>123</v>
      </c>
      <c r="C16" s="112" t="s">
        <v>203</v>
      </c>
      <c r="D16" s="113" t="s">
        <v>200</v>
      </c>
    </row>
    <row r="17" spans="1:4" x14ac:dyDescent="0.2">
      <c r="A17" s="114">
        <v>16</v>
      </c>
      <c r="B17" s="114" t="s">
        <v>124</v>
      </c>
      <c r="C17" s="114" t="s">
        <v>202</v>
      </c>
      <c r="D17" s="113" t="s">
        <v>200</v>
      </c>
    </row>
    <row r="18" spans="1:4" x14ac:dyDescent="0.2">
      <c r="A18" s="112">
        <v>17</v>
      </c>
      <c r="B18" s="112" t="s">
        <v>125</v>
      </c>
      <c r="C18" s="112" t="s">
        <v>214</v>
      </c>
      <c r="D18" s="113" t="s">
        <v>200</v>
      </c>
    </row>
    <row r="19" spans="1:4" x14ac:dyDescent="0.2">
      <c r="A19" s="112">
        <v>19</v>
      </c>
      <c r="B19" s="112" t="s">
        <v>40</v>
      </c>
      <c r="C19" s="112" t="s">
        <v>202</v>
      </c>
      <c r="D19" s="113" t="s">
        <v>200</v>
      </c>
    </row>
    <row r="20" spans="1:4" hidden="1" x14ac:dyDescent="0.2">
      <c r="A20" s="114">
        <v>20</v>
      </c>
      <c r="B20" s="114" t="s">
        <v>215</v>
      </c>
      <c r="C20" s="112"/>
      <c r="D20" s="115"/>
    </row>
    <row r="21" spans="1:4" x14ac:dyDescent="0.2">
      <c r="A21" s="112">
        <v>21</v>
      </c>
      <c r="B21" s="112" t="s">
        <v>37</v>
      </c>
      <c r="C21" s="112" t="s">
        <v>203</v>
      </c>
      <c r="D21" s="113" t="s">
        <v>200</v>
      </c>
    </row>
    <row r="22" spans="1:4" x14ac:dyDescent="0.2">
      <c r="A22" s="114">
        <v>22</v>
      </c>
      <c r="B22" s="114" t="s">
        <v>126</v>
      </c>
      <c r="C22" s="114" t="s">
        <v>202</v>
      </c>
      <c r="D22" s="113" t="s">
        <v>200</v>
      </c>
    </row>
    <row r="23" spans="1:4" x14ac:dyDescent="0.2">
      <c r="A23" s="114">
        <v>24</v>
      </c>
      <c r="B23" s="114" t="s">
        <v>48</v>
      </c>
      <c r="C23" s="114" t="s">
        <v>205</v>
      </c>
      <c r="D23" s="113" t="s">
        <v>200</v>
      </c>
    </row>
    <row r="24" spans="1:4" x14ac:dyDescent="0.2">
      <c r="A24" s="112">
        <v>25</v>
      </c>
      <c r="B24" s="112" t="s">
        <v>62</v>
      </c>
      <c r="C24" s="112" t="s">
        <v>212</v>
      </c>
      <c r="D24" s="113" t="s">
        <v>200</v>
      </c>
    </row>
    <row r="25" spans="1:4" x14ac:dyDescent="0.2">
      <c r="A25" s="114">
        <v>26</v>
      </c>
      <c r="B25" s="114" t="s">
        <v>34</v>
      </c>
      <c r="C25" s="114" t="s">
        <v>205</v>
      </c>
      <c r="D25" s="113" t="s">
        <v>200</v>
      </c>
    </row>
    <row r="26" spans="1:4" hidden="1" x14ac:dyDescent="0.2">
      <c r="A26" s="114">
        <v>27</v>
      </c>
      <c r="B26" s="114" t="s">
        <v>216</v>
      </c>
      <c r="C26" s="114" t="s">
        <v>217</v>
      </c>
      <c r="D26" s="115"/>
    </row>
    <row r="27" spans="1:4" x14ac:dyDescent="0.2">
      <c r="A27" s="112">
        <v>29</v>
      </c>
      <c r="B27" s="112" t="s">
        <v>218</v>
      </c>
      <c r="C27" s="112" t="s">
        <v>219</v>
      </c>
      <c r="D27" s="156" t="s">
        <v>200</v>
      </c>
    </row>
    <row r="28" spans="1:4" x14ac:dyDescent="0.2">
      <c r="A28" s="112">
        <v>30</v>
      </c>
      <c r="B28" s="112" t="s">
        <v>117</v>
      </c>
      <c r="C28" s="112" t="s">
        <v>203</v>
      </c>
      <c r="D28" s="156" t="s">
        <v>200</v>
      </c>
    </row>
    <row r="29" spans="1:4" x14ac:dyDescent="0.2">
      <c r="A29" s="112">
        <v>31</v>
      </c>
      <c r="B29" s="112" t="s">
        <v>28</v>
      </c>
      <c r="C29" s="112" t="s">
        <v>220</v>
      </c>
      <c r="D29" s="113" t="s">
        <v>200</v>
      </c>
    </row>
    <row r="30" spans="1:4" hidden="1" x14ac:dyDescent="0.2">
      <c r="A30" s="114">
        <v>32</v>
      </c>
      <c r="B30" s="114" t="s">
        <v>221</v>
      </c>
      <c r="C30" s="114" t="s">
        <v>212</v>
      </c>
      <c r="D30" s="115"/>
    </row>
    <row r="31" spans="1:4" x14ac:dyDescent="0.2">
      <c r="A31" s="114">
        <v>33</v>
      </c>
      <c r="B31" s="114" t="s">
        <v>103</v>
      </c>
      <c r="C31" s="114" t="s">
        <v>199</v>
      </c>
      <c r="D31" s="156" t="s">
        <v>200</v>
      </c>
    </row>
    <row r="32" spans="1:4" x14ac:dyDescent="0.2">
      <c r="A32" s="112">
        <v>34</v>
      </c>
      <c r="B32" s="112" t="s">
        <v>128</v>
      </c>
      <c r="C32" s="114" t="s">
        <v>199</v>
      </c>
      <c r="D32" s="113" t="s">
        <v>200</v>
      </c>
    </row>
    <row r="33" spans="1:4" x14ac:dyDescent="0.2">
      <c r="A33" s="112">
        <v>35</v>
      </c>
      <c r="B33" s="112" t="s">
        <v>129</v>
      </c>
      <c r="C33" s="114" t="s">
        <v>222</v>
      </c>
      <c r="D33" s="113" t="s">
        <v>200</v>
      </c>
    </row>
    <row r="34" spans="1:4" hidden="1" x14ac:dyDescent="0.2">
      <c r="A34" s="114">
        <v>36</v>
      </c>
      <c r="B34" s="114" t="s">
        <v>223</v>
      </c>
      <c r="C34" s="114" t="s">
        <v>199</v>
      </c>
      <c r="D34" s="115"/>
    </row>
    <row r="35" spans="1:4" x14ac:dyDescent="0.2">
      <c r="A35" s="114">
        <v>37</v>
      </c>
      <c r="B35" s="114" t="s">
        <v>224</v>
      </c>
      <c r="C35" s="114" t="s">
        <v>199</v>
      </c>
      <c r="D35" s="113" t="s">
        <v>200</v>
      </c>
    </row>
    <row r="36" spans="1:4" x14ac:dyDescent="0.2">
      <c r="A36" s="112">
        <v>38</v>
      </c>
      <c r="B36" s="112" t="s">
        <v>225</v>
      </c>
      <c r="C36" s="112" t="s">
        <v>226</v>
      </c>
      <c r="D36" s="115" t="s">
        <v>200</v>
      </c>
    </row>
    <row r="37" spans="1:4" x14ac:dyDescent="0.2">
      <c r="A37" s="112">
        <v>39</v>
      </c>
      <c r="B37" s="114" t="s">
        <v>227</v>
      </c>
      <c r="C37" s="114" t="s">
        <v>199</v>
      </c>
      <c r="D37" s="113" t="s">
        <v>200</v>
      </c>
    </row>
    <row r="38" spans="1:4" x14ac:dyDescent="0.2">
      <c r="A38" s="112">
        <v>40</v>
      </c>
      <c r="B38" s="114" t="s">
        <v>130</v>
      </c>
      <c r="C38" s="114" t="s">
        <v>228</v>
      </c>
      <c r="D38" s="113" t="s">
        <v>200</v>
      </c>
    </row>
    <row r="39" spans="1:4" x14ac:dyDescent="0.2">
      <c r="A39" s="114">
        <v>41</v>
      </c>
      <c r="B39" s="114" t="s">
        <v>131</v>
      </c>
      <c r="C39" s="114" t="s">
        <v>222</v>
      </c>
      <c r="D39" s="113" t="s">
        <v>200</v>
      </c>
    </row>
    <row r="40" spans="1:4" x14ac:dyDescent="0.2">
      <c r="A40" s="114">
        <v>42</v>
      </c>
      <c r="B40" s="114" t="s">
        <v>229</v>
      </c>
      <c r="C40" s="114" t="s">
        <v>202</v>
      </c>
      <c r="D40" s="115" t="s">
        <v>200</v>
      </c>
    </row>
    <row r="41" spans="1:4" hidden="1" x14ac:dyDescent="0.2">
      <c r="A41" s="114">
        <v>43</v>
      </c>
      <c r="B41" s="114" t="s">
        <v>230</v>
      </c>
      <c r="C41" s="114"/>
      <c r="D41" s="115"/>
    </row>
    <row r="42" spans="1:4" x14ac:dyDescent="0.2">
      <c r="A42" s="114">
        <v>44</v>
      </c>
      <c r="B42" s="114" t="s">
        <v>100</v>
      </c>
      <c r="C42" s="114" t="s">
        <v>203</v>
      </c>
      <c r="D42" s="115" t="s">
        <v>200</v>
      </c>
    </row>
    <row r="43" spans="1:4" x14ac:dyDescent="0.2">
      <c r="A43" s="112">
        <v>45</v>
      </c>
      <c r="B43" s="112" t="s">
        <v>54</v>
      </c>
      <c r="C43" s="112" t="s">
        <v>203</v>
      </c>
      <c r="D43" s="113" t="s">
        <v>200</v>
      </c>
    </row>
    <row r="44" spans="1:4" hidden="1" x14ac:dyDescent="0.2">
      <c r="A44" s="112">
        <v>46</v>
      </c>
      <c r="B44" s="112" t="s">
        <v>231</v>
      </c>
      <c r="C44" s="112" t="s">
        <v>232</v>
      </c>
      <c r="D44" s="115"/>
    </row>
    <row r="45" spans="1:4" hidden="1" x14ac:dyDescent="0.2">
      <c r="A45" s="112">
        <v>47</v>
      </c>
      <c r="B45" s="112" t="s">
        <v>233</v>
      </c>
      <c r="C45" s="112" t="s">
        <v>233</v>
      </c>
      <c r="D45" s="115"/>
    </row>
    <row r="46" spans="1:4" x14ac:dyDescent="0.2">
      <c r="A46" s="112">
        <v>48</v>
      </c>
      <c r="B46" s="112" t="s">
        <v>132</v>
      </c>
      <c r="C46" s="112" t="s">
        <v>234</v>
      </c>
      <c r="D46" s="113" t="s">
        <v>200</v>
      </c>
    </row>
    <row r="47" spans="1:4" x14ac:dyDescent="0.2">
      <c r="A47" s="112">
        <v>49</v>
      </c>
      <c r="B47" s="112" t="s">
        <v>133</v>
      </c>
      <c r="C47" s="112" t="s">
        <v>222</v>
      </c>
      <c r="D47" s="113" t="s">
        <v>200</v>
      </c>
    </row>
    <row r="48" spans="1:4" x14ac:dyDescent="0.2">
      <c r="A48" s="112">
        <v>50</v>
      </c>
      <c r="B48" s="112" t="s">
        <v>134</v>
      </c>
      <c r="C48" s="112" t="s">
        <v>203</v>
      </c>
      <c r="D48" s="113" t="s">
        <v>200</v>
      </c>
    </row>
    <row r="49" spans="1:4" x14ac:dyDescent="0.2">
      <c r="A49" s="112">
        <v>51</v>
      </c>
      <c r="B49" s="112" t="s">
        <v>135</v>
      </c>
      <c r="C49" s="112" t="s">
        <v>203</v>
      </c>
      <c r="D49" s="113" t="s">
        <v>200</v>
      </c>
    </row>
    <row r="50" spans="1:4" hidden="1" x14ac:dyDescent="0.2">
      <c r="A50" s="112">
        <v>52</v>
      </c>
      <c r="B50" s="112" t="s">
        <v>235</v>
      </c>
      <c r="C50" s="112" t="s">
        <v>236</v>
      </c>
      <c r="D50" s="115"/>
    </row>
    <row r="51" spans="1:4" x14ac:dyDescent="0.2">
      <c r="A51" s="114">
        <v>53</v>
      </c>
      <c r="B51" s="114" t="s">
        <v>75</v>
      </c>
      <c r="C51" s="114" t="s">
        <v>237</v>
      </c>
      <c r="D51" s="113" t="s">
        <v>200</v>
      </c>
    </row>
    <row r="52" spans="1:4" hidden="1" x14ac:dyDescent="0.2">
      <c r="A52" s="114">
        <v>54</v>
      </c>
      <c r="B52" s="114" t="s">
        <v>105</v>
      </c>
      <c r="C52" s="114" t="s">
        <v>238</v>
      </c>
      <c r="D52" s="115"/>
    </row>
    <row r="53" spans="1:4" x14ac:dyDescent="0.2">
      <c r="A53" s="114">
        <v>55</v>
      </c>
      <c r="B53" s="114" t="s">
        <v>239</v>
      </c>
      <c r="C53" s="114" t="s">
        <v>202</v>
      </c>
      <c r="D53" s="115" t="s">
        <v>200</v>
      </c>
    </row>
    <row r="54" spans="1:4" hidden="1" x14ac:dyDescent="0.2">
      <c r="A54" s="114">
        <v>56</v>
      </c>
      <c r="B54" s="114"/>
      <c r="C54" s="114" t="s">
        <v>203</v>
      </c>
      <c r="D54" s="115"/>
    </row>
    <row r="55" spans="1:4" x14ac:dyDescent="0.2">
      <c r="A55" s="112">
        <v>57</v>
      </c>
      <c r="B55" s="112" t="s">
        <v>107</v>
      </c>
      <c r="C55" s="112" t="s">
        <v>212</v>
      </c>
      <c r="D55" s="115" t="s">
        <v>200</v>
      </c>
    </row>
    <row r="56" spans="1:4" x14ac:dyDescent="0.2">
      <c r="A56" s="112">
        <v>58</v>
      </c>
      <c r="B56" s="112" t="s">
        <v>136</v>
      </c>
      <c r="C56" s="112" t="s">
        <v>202</v>
      </c>
      <c r="D56" s="113" t="s">
        <v>200</v>
      </c>
    </row>
    <row r="57" spans="1:4" x14ac:dyDescent="0.2">
      <c r="A57" s="112">
        <v>59</v>
      </c>
      <c r="B57" s="112" t="s">
        <v>240</v>
      </c>
      <c r="C57" s="112" t="s">
        <v>241</v>
      </c>
      <c r="D57" s="115" t="s">
        <v>200</v>
      </c>
    </row>
    <row r="58" spans="1:4" x14ac:dyDescent="0.2">
      <c r="A58" s="112">
        <v>60</v>
      </c>
      <c r="B58" s="112" t="s">
        <v>242</v>
      </c>
      <c r="C58" s="112" t="s">
        <v>241</v>
      </c>
      <c r="D58" s="115" t="s">
        <v>200</v>
      </c>
    </row>
    <row r="59" spans="1:4" x14ac:dyDescent="0.2">
      <c r="A59" s="112">
        <v>61</v>
      </c>
      <c r="B59" s="112" t="s">
        <v>45</v>
      </c>
      <c r="C59" s="112" t="s">
        <v>222</v>
      </c>
      <c r="D59" s="113" t="s">
        <v>200</v>
      </c>
    </row>
    <row r="60" spans="1:4" hidden="1" x14ac:dyDescent="0.2">
      <c r="A60" s="112">
        <v>62</v>
      </c>
      <c r="B60" s="112" t="s">
        <v>243</v>
      </c>
      <c r="C60" s="112" t="s">
        <v>244</v>
      </c>
      <c r="D60" s="115"/>
    </row>
    <row r="61" spans="1:4" x14ac:dyDescent="0.2">
      <c r="A61" s="112">
        <v>63</v>
      </c>
      <c r="B61" s="112" t="s">
        <v>137</v>
      </c>
      <c r="C61" s="112" t="s">
        <v>222</v>
      </c>
      <c r="D61" s="113" t="s">
        <v>200</v>
      </c>
    </row>
    <row r="62" spans="1:4" hidden="1" x14ac:dyDescent="0.2">
      <c r="A62" s="112">
        <v>64</v>
      </c>
      <c r="B62" s="112" t="s">
        <v>203</v>
      </c>
      <c r="C62" s="112" t="s">
        <v>203</v>
      </c>
      <c r="D62" s="156"/>
    </row>
    <row r="63" spans="1:4" x14ac:dyDescent="0.2">
      <c r="A63" s="114">
        <v>65</v>
      </c>
      <c r="B63" s="114" t="s">
        <v>245</v>
      </c>
      <c r="C63" s="114" t="s">
        <v>203</v>
      </c>
      <c r="D63" s="156" t="s">
        <v>200</v>
      </c>
    </row>
    <row r="64" spans="1:4" x14ac:dyDescent="0.2">
      <c r="A64" s="114">
        <v>66</v>
      </c>
      <c r="B64" s="114" t="s">
        <v>246</v>
      </c>
      <c r="C64" s="114" t="s">
        <v>202</v>
      </c>
      <c r="D64" s="115" t="s">
        <v>200</v>
      </c>
    </row>
    <row r="65" spans="1:4" x14ac:dyDescent="0.2">
      <c r="A65" s="114">
        <v>67</v>
      </c>
      <c r="B65" s="114" t="s">
        <v>102</v>
      </c>
      <c r="C65" s="114" t="s">
        <v>233</v>
      </c>
      <c r="D65" s="115" t="s">
        <v>200</v>
      </c>
    </row>
    <row r="66" spans="1:4" x14ac:dyDescent="0.2">
      <c r="A66" s="112">
        <v>68</v>
      </c>
      <c r="B66" s="112" t="s">
        <v>247</v>
      </c>
      <c r="C66" s="112" t="s">
        <v>202</v>
      </c>
      <c r="D66" s="115" t="s">
        <v>200</v>
      </c>
    </row>
    <row r="67" spans="1:4" hidden="1" x14ac:dyDescent="0.2">
      <c r="A67" s="112">
        <v>69</v>
      </c>
      <c r="B67" s="112" t="s">
        <v>248</v>
      </c>
      <c r="C67" s="112" t="s">
        <v>202</v>
      </c>
      <c r="D67" s="115"/>
    </row>
    <row r="68" spans="1:4" x14ac:dyDescent="0.2">
      <c r="A68" s="112">
        <v>70</v>
      </c>
      <c r="B68" s="112" t="s">
        <v>249</v>
      </c>
      <c r="C68" s="112" t="s">
        <v>202</v>
      </c>
      <c r="D68" s="115" t="s">
        <v>200</v>
      </c>
    </row>
    <row r="69" spans="1:4" x14ac:dyDescent="0.2">
      <c r="A69" s="114">
        <v>71</v>
      </c>
      <c r="B69" s="114" t="s">
        <v>250</v>
      </c>
      <c r="C69" s="112" t="s">
        <v>205</v>
      </c>
      <c r="D69" s="113" t="s">
        <v>200</v>
      </c>
    </row>
    <row r="70" spans="1:4" x14ac:dyDescent="0.2">
      <c r="A70" s="114">
        <v>72</v>
      </c>
      <c r="B70" s="114" t="s">
        <v>251</v>
      </c>
      <c r="C70" s="112" t="s">
        <v>202</v>
      </c>
      <c r="D70" s="156" t="s">
        <v>200</v>
      </c>
    </row>
    <row r="71" spans="1:4" x14ac:dyDescent="0.2">
      <c r="A71" s="112">
        <v>73</v>
      </c>
      <c r="B71" s="112" t="s">
        <v>139</v>
      </c>
      <c r="C71" s="112" t="s">
        <v>222</v>
      </c>
      <c r="D71" s="113" t="s">
        <v>200</v>
      </c>
    </row>
    <row r="72" spans="1:4" x14ac:dyDescent="0.2">
      <c r="A72" s="114">
        <v>74</v>
      </c>
      <c r="B72" s="114" t="s">
        <v>140</v>
      </c>
      <c r="C72" s="114" t="s">
        <v>203</v>
      </c>
      <c r="D72" s="113" t="s">
        <v>200</v>
      </c>
    </row>
    <row r="73" spans="1:4" hidden="1" x14ac:dyDescent="0.2">
      <c r="A73" s="114">
        <v>75</v>
      </c>
      <c r="B73" s="114" t="s">
        <v>252</v>
      </c>
      <c r="C73" s="114" t="s">
        <v>252</v>
      </c>
      <c r="D73" s="115"/>
    </row>
    <row r="74" spans="1:4" x14ac:dyDescent="0.2">
      <c r="A74" s="112">
        <v>76</v>
      </c>
      <c r="B74" s="112" t="s">
        <v>141</v>
      </c>
      <c r="C74" s="112" t="s">
        <v>202</v>
      </c>
      <c r="D74" s="113" t="s">
        <v>200</v>
      </c>
    </row>
    <row r="75" spans="1:4" x14ac:dyDescent="0.2">
      <c r="A75" s="112">
        <v>77</v>
      </c>
      <c r="B75" s="112" t="s">
        <v>142</v>
      </c>
      <c r="C75" s="112" t="s">
        <v>202</v>
      </c>
      <c r="D75" s="113" t="s">
        <v>200</v>
      </c>
    </row>
    <row r="76" spans="1:4" x14ac:dyDescent="0.2">
      <c r="A76" s="112">
        <v>78</v>
      </c>
      <c r="B76" s="112" t="s">
        <v>31</v>
      </c>
      <c r="C76" s="112" t="s">
        <v>203</v>
      </c>
      <c r="D76" s="156" t="s">
        <v>200</v>
      </c>
    </row>
    <row r="77" spans="1:4" x14ac:dyDescent="0.2">
      <c r="A77" s="112">
        <v>79</v>
      </c>
      <c r="B77" s="112" t="s">
        <v>51</v>
      </c>
      <c r="C77" s="112" t="s">
        <v>205</v>
      </c>
      <c r="D77" s="113" t="s">
        <v>200</v>
      </c>
    </row>
    <row r="78" spans="1:4" x14ac:dyDescent="0.2">
      <c r="A78" s="112">
        <v>80</v>
      </c>
      <c r="B78" s="112" t="s">
        <v>143</v>
      </c>
      <c r="C78" s="112" t="s">
        <v>222</v>
      </c>
      <c r="D78" s="113" t="s">
        <v>200</v>
      </c>
    </row>
    <row r="79" spans="1:4" x14ac:dyDescent="0.2">
      <c r="A79" s="112">
        <v>81</v>
      </c>
      <c r="B79" s="112" t="s">
        <v>253</v>
      </c>
      <c r="C79" s="112" t="s">
        <v>205</v>
      </c>
      <c r="D79" s="113" t="s">
        <v>200</v>
      </c>
    </row>
    <row r="80" spans="1:4" x14ac:dyDescent="0.2">
      <c r="A80" s="112">
        <v>82</v>
      </c>
      <c r="B80" s="112" t="s">
        <v>144</v>
      </c>
      <c r="C80" s="112" t="s">
        <v>205</v>
      </c>
      <c r="D80" s="113" t="s">
        <v>200</v>
      </c>
    </row>
    <row r="81" spans="1:4" hidden="1" x14ac:dyDescent="0.2">
      <c r="A81" s="112">
        <v>83</v>
      </c>
      <c r="B81" s="112" t="s">
        <v>108</v>
      </c>
      <c r="C81" s="112" t="s">
        <v>212</v>
      </c>
      <c r="D81" s="115"/>
    </row>
    <row r="82" spans="1:4" hidden="1" x14ac:dyDescent="0.2">
      <c r="A82" s="112">
        <v>84</v>
      </c>
      <c r="B82" s="112" t="s">
        <v>254</v>
      </c>
      <c r="C82" s="112" t="s">
        <v>222</v>
      </c>
      <c r="D82" s="115"/>
    </row>
    <row r="83" spans="1:4" x14ac:dyDescent="0.2">
      <c r="A83" s="112">
        <v>85</v>
      </c>
      <c r="B83" s="112" t="s">
        <v>145</v>
      </c>
      <c r="C83" s="112" t="s">
        <v>222</v>
      </c>
      <c r="D83" s="113" t="s">
        <v>200</v>
      </c>
    </row>
    <row r="84" spans="1:4" x14ac:dyDescent="0.2">
      <c r="A84" s="112">
        <v>86</v>
      </c>
      <c r="B84" s="112" t="s">
        <v>77</v>
      </c>
      <c r="C84" s="112" t="s">
        <v>255</v>
      </c>
      <c r="D84" s="113" t="s">
        <v>200</v>
      </c>
    </row>
    <row r="85" spans="1:4" x14ac:dyDescent="0.2">
      <c r="A85" s="112">
        <v>87</v>
      </c>
      <c r="B85" s="112" t="s">
        <v>256</v>
      </c>
      <c r="C85" s="112" t="s">
        <v>222</v>
      </c>
      <c r="D85" s="113" t="s">
        <v>200</v>
      </c>
    </row>
    <row r="86" spans="1:4" x14ac:dyDescent="0.2">
      <c r="A86" s="112">
        <v>88</v>
      </c>
      <c r="B86" s="112" t="s">
        <v>147</v>
      </c>
      <c r="C86" s="112" t="s">
        <v>222</v>
      </c>
      <c r="D86" s="113" t="s">
        <v>200</v>
      </c>
    </row>
    <row r="87" spans="1:4" x14ac:dyDescent="0.2">
      <c r="A87" s="112">
        <v>89</v>
      </c>
      <c r="B87" s="112" t="s">
        <v>148</v>
      </c>
      <c r="C87" s="112" t="s">
        <v>257</v>
      </c>
      <c r="D87" s="113" t="s">
        <v>200</v>
      </c>
    </row>
    <row r="88" spans="1:4" x14ac:dyDescent="0.2">
      <c r="A88" s="112">
        <v>90</v>
      </c>
      <c r="B88" s="112" t="s">
        <v>258</v>
      </c>
      <c r="C88" s="112" t="s">
        <v>203</v>
      </c>
      <c r="D88" s="113" t="s">
        <v>200</v>
      </c>
    </row>
    <row r="89" spans="1:4" x14ac:dyDescent="0.2">
      <c r="A89" s="112">
        <v>91</v>
      </c>
      <c r="B89" s="112" t="s">
        <v>259</v>
      </c>
      <c r="C89" s="112" t="s">
        <v>211</v>
      </c>
      <c r="D89" s="113" t="s">
        <v>200</v>
      </c>
    </row>
    <row r="90" spans="1:4" hidden="1" x14ac:dyDescent="0.2">
      <c r="A90" s="151">
        <v>92</v>
      </c>
      <c r="B90" s="151" t="s">
        <v>260</v>
      </c>
      <c r="C90" s="151" t="s">
        <v>212</v>
      </c>
      <c r="D90" s="115"/>
    </row>
    <row r="91" spans="1:4" x14ac:dyDescent="0.2">
      <c r="A91" s="151">
        <v>93</v>
      </c>
      <c r="B91" s="151" t="s">
        <v>149</v>
      </c>
      <c r="C91" s="151" t="s">
        <v>261</v>
      </c>
      <c r="D91" s="113" t="s">
        <v>200</v>
      </c>
    </row>
    <row r="92" spans="1:4" hidden="1" x14ac:dyDescent="0.2">
      <c r="A92" s="112">
        <v>94</v>
      </c>
      <c r="B92" s="112" t="s">
        <v>262</v>
      </c>
      <c r="C92" s="112" t="s">
        <v>203</v>
      </c>
      <c r="D92" s="115"/>
    </row>
    <row r="93" spans="1:4" x14ac:dyDescent="0.2">
      <c r="A93" s="112">
        <v>95</v>
      </c>
      <c r="B93" s="112" t="s">
        <v>150</v>
      </c>
      <c r="C93" s="112" t="s">
        <v>263</v>
      </c>
      <c r="D93" s="113" t="s">
        <v>200</v>
      </c>
    </row>
    <row r="94" spans="1:4" hidden="1" x14ac:dyDescent="0.2">
      <c r="A94" s="112">
        <v>96</v>
      </c>
      <c r="B94" s="112" t="s">
        <v>264</v>
      </c>
      <c r="C94" s="112" t="s">
        <v>202</v>
      </c>
      <c r="D94" s="115"/>
    </row>
    <row r="95" spans="1:4" hidden="1" x14ac:dyDescent="0.2">
      <c r="A95" s="112">
        <v>97</v>
      </c>
      <c r="B95" s="112" t="s">
        <v>265</v>
      </c>
      <c r="C95" s="112" t="s">
        <v>212</v>
      </c>
      <c r="D95" s="115"/>
    </row>
    <row r="96" spans="1:4" x14ac:dyDescent="0.2">
      <c r="A96" s="112">
        <v>98</v>
      </c>
      <c r="B96" s="112" t="s">
        <v>151</v>
      </c>
      <c r="C96" s="112" t="s">
        <v>257</v>
      </c>
      <c r="D96" s="113" t="s">
        <v>200</v>
      </c>
    </row>
    <row r="97" spans="1:4" x14ac:dyDescent="0.2">
      <c r="A97" s="112">
        <v>99</v>
      </c>
      <c r="B97" s="112" t="s">
        <v>152</v>
      </c>
      <c r="C97" s="112" t="s">
        <v>257</v>
      </c>
      <c r="D97" s="113" t="s">
        <v>200</v>
      </c>
    </row>
    <row r="98" spans="1:4" x14ac:dyDescent="0.2">
      <c r="A98" s="112">
        <v>101</v>
      </c>
      <c r="B98" s="112" t="s">
        <v>78</v>
      </c>
      <c r="C98" s="112" t="s">
        <v>212</v>
      </c>
      <c r="D98" s="113" t="s">
        <v>200</v>
      </c>
    </row>
    <row r="99" spans="1:4" x14ac:dyDescent="0.2">
      <c r="A99" s="112">
        <v>104</v>
      </c>
      <c r="B99" s="112" t="s">
        <v>132</v>
      </c>
      <c r="C99" s="112" t="s">
        <v>202</v>
      </c>
      <c r="D99" s="156" t="s">
        <v>200</v>
      </c>
    </row>
    <row r="100" spans="1:4" hidden="1" x14ac:dyDescent="0.2">
      <c r="A100" s="112">
        <v>105</v>
      </c>
      <c r="B100" s="112" t="s">
        <v>266</v>
      </c>
      <c r="C100" s="112" t="s">
        <v>212</v>
      </c>
      <c r="D100" s="115"/>
    </row>
    <row r="101" spans="1:4" x14ac:dyDescent="0.2">
      <c r="A101" s="112">
        <v>109</v>
      </c>
      <c r="B101" s="112" t="s">
        <v>267</v>
      </c>
      <c r="C101" s="112" t="s">
        <v>268</v>
      </c>
      <c r="D101" s="115" t="s">
        <v>200</v>
      </c>
    </row>
    <row r="102" spans="1:4" x14ac:dyDescent="0.2">
      <c r="A102" s="112">
        <v>110</v>
      </c>
      <c r="B102" s="112" t="s">
        <v>25</v>
      </c>
      <c r="C102" s="112" t="s">
        <v>263</v>
      </c>
      <c r="D102" s="113" t="s">
        <v>200</v>
      </c>
    </row>
    <row r="103" spans="1:4" x14ac:dyDescent="0.2">
      <c r="A103" s="112">
        <v>111</v>
      </c>
      <c r="B103" s="112" t="s">
        <v>269</v>
      </c>
      <c r="C103" s="112" t="s">
        <v>203</v>
      </c>
      <c r="D103" s="156" t="s">
        <v>200</v>
      </c>
    </row>
    <row r="104" spans="1:4" x14ac:dyDescent="0.2">
      <c r="A104" s="112">
        <v>113</v>
      </c>
      <c r="B104" s="112" t="s">
        <v>43</v>
      </c>
      <c r="C104" s="112" t="s">
        <v>263</v>
      </c>
      <c r="D104" s="113" t="s">
        <v>200</v>
      </c>
    </row>
    <row r="105" spans="1:4" hidden="1" x14ac:dyDescent="0.2">
      <c r="A105" s="114">
        <v>114</v>
      </c>
      <c r="B105" s="114" t="s">
        <v>108</v>
      </c>
      <c r="C105" s="114" t="s">
        <v>212</v>
      </c>
      <c r="D105" s="115"/>
    </row>
    <row r="106" spans="1:4" hidden="1" x14ac:dyDescent="0.2">
      <c r="A106" s="112">
        <v>115</v>
      </c>
      <c r="B106" s="112" t="s">
        <v>270</v>
      </c>
      <c r="C106" s="112" t="s">
        <v>212</v>
      </c>
      <c r="D106" s="115"/>
    </row>
    <row r="107" spans="1:4" x14ac:dyDescent="0.2">
      <c r="A107" s="112">
        <v>116</v>
      </c>
      <c r="B107" s="112" t="s">
        <v>153</v>
      </c>
      <c r="C107" s="112" t="s">
        <v>263</v>
      </c>
      <c r="D107" s="113" t="s">
        <v>200</v>
      </c>
    </row>
    <row r="108" spans="1:4" hidden="1" x14ac:dyDescent="0.2">
      <c r="A108" s="112">
        <v>117</v>
      </c>
      <c r="B108" s="112" t="s">
        <v>271</v>
      </c>
      <c r="C108" s="112" t="s">
        <v>237</v>
      </c>
      <c r="D108" s="115"/>
    </row>
    <row r="109" spans="1:4" hidden="1" x14ac:dyDescent="0.2">
      <c r="A109" s="114">
        <v>118</v>
      </c>
      <c r="B109" s="114" t="s">
        <v>272</v>
      </c>
      <c r="C109" s="112"/>
      <c r="D109" s="115"/>
    </row>
    <row r="110" spans="1:4" x14ac:dyDescent="0.2">
      <c r="A110" s="114">
        <v>119</v>
      </c>
      <c r="B110" s="114" t="s">
        <v>273</v>
      </c>
      <c r="C110" s="112" t="s">
        <v>209</v>
      </c>
      <c r="D110" s="113" t="s">
        <v>200</v>
      </c>
    </row>
    <row r="111" spans="1:4" x14ac:dyDescent="0.2">
      <c r="A111" s="114">
        <v>120</v>
      </c>
      <c r="B111" s="114" t="s">
        <v>104</v>
      </c>
      <c r="C111" s="114" t="s">
        <v>274</v>
      </c>
      <c r="D111" s="156" t="s">
        <v>200</v>
      </c>
    </row>
    <row r="112" spans="1:4" hidden="1" x14ac:dyDescent="0.2">
      <c r="A112" s="112">
        <v>121</v>
      </c>
      <c r="B112" s="112" t="s">
        <v>275</v>
      </c>
      <c r="C112" s="112" t="s">
        <v>212</v>
      </c>
      <c r="D112" s="115"/>
    </row>
    <row r="113" spans="1:4" x14ac:dyDescent="0.2">
      <c r="A113" s="114">
        <v>123</v>
      </c>
      <c r="B113" s="114" t="s">
        <v>276</v>
      </c>
      <c r="C113" s="114" t="s">
        <v>202</v>
      </c>
      <c r="D113" s="115" t="s">
        <v>200</v>
      </c>
    </row>
    <row r="114" spans="1:4" hidden="1" x14ac:dyDescent="0.2">
      <c r="A114" s="114">
        <v>124</v>
      </c>
      <c r="B114" s="114" t="s">
        <v>277</v>
      </c>
      <c r="C114" s="114" t="s">
        <v>278</v>
      </c>
      <c r="D114" s="117"/>
    </row>
    <row r="115" spans="1:4" x14ac:dyDescent="0.2">
      <c r="A115" s="112">
        <v>125</v>
      </c>
      <c r="B115" s="112" t="s">
        <v>59</v>
      </c>
      <c r="C115" s="112" t="s">
        <v>212</v>
      </c>
      <c r="D115" s="113" t="s">
        <v>200</v>
      </c>
    </row>
    <row r="116" spans="1:4" x14ac:dyDescent="0.2">
      <c r="A116" s="112">
        <v>126</v>
      </c>
      <c r="B116" s="112" t="s">
        <v>279</v>
      </c>
      <c r="C116" s="112" t="s">
        <v>202</v>
      </c>
      <c r="D116" s="156" t="s">
        <v>200</v>
      </c>
    </row>
    <row r="117" spans="1:4" x14ac:dyDescent="0.2">
      <c r="A117" s="114">
        <v>128</v>
      </c>
      <c r="B117" s="114" t="s">
        <v>280</v>
      </c>
      <c r="C117" s="114"/>
      <c r="D117" s="117" t="s">
        <v>200</v>
      </c>
    </row>
    <row r="118" spans="1:4" x14ac:dyDescent="0.2">
      <c r="A118" s="112">
        <v>130</v>
      </c>
      <c r="B118" s="112" t="s">
        <v>281</v>
      </c>
      <c r="C118" s="112" t="s">
        <v>234</v>
      </c>
      <c r="D118" s="156" t="s">
        <v>200</v>
      </c>
    </row>
    <row r="119" spans="1:4" x14ac:dyDescent="0.2">
      <c r="A119" s="112">
        <v>137</v>
      </c>
      <c r="B119" s="112" t="s">
        <v>282</v>
      </c>
      <c r="C119" s="114" t="s">
        <v>202</v>
      </c>
      <c r="D119" s="115" t="s">
        <v>200</v>
      </c>
    </row>
    <row r="120" spans="1:4" x14ac:dyDescent="0.2">
      <c r="A120" s="112">
        <v>138</v>
      </c>
      <c r="B120" s="112" t="s">
        <v>68</v>
      </c>
      <c r="C120" s="112" t="s">
        <v>212</v>
      </c>
      <c r="D120" s="113" t="s">
        <v>200</v>
      </c>
    </row>
    <row r="121" spans="1:4" x14ac:dyDescent="0.2">
      <c r="A121" s="112">
        <v>141</v>
      </c>
      <c r="B121" s="112" t="s">
        <v>155</v>
      </c>
      <c r="C121" s="112" t="s">
        <v>202</v>
      </c>
      <c r="D121" s="113" t="s">
        <v>200</v>
      </c>
    </row>
    <row r="122" spans="1:4" x14ac:dyDescent="0.2">
      <c r="A122" s="112">
        <v>144</v>
      </c>
      <c r="B122" s="112" t="s">
        <v>283</v>
      </c>
      <c r="C122" s="112" t="s">
        <v>202</v>
      </c>
      <c r="D122" s="156" t="s">
        <v>200</v>
      </c>
    </row>
    <row r="123" spans="1:4" x14ac:dyDescent="0.2">
      <c r="A123" s="112">
        <v>147</v>
      </c>
      <c r="B123" s="112" t="s">
        <v>284</v>
      </c>
      <c r="C123" s="112" t="s">
        <v>202</v>
      </c>
      <c r="D123" s="113" t="s">
        <v>200</v>
      </c>
    </row>
    <row r="124" spans="1:4" x14ac:dyDescent="0.2">
      <c r="A124" s="112">
        <v>162</v>
      </c>
      <c r="B124" s="112" t="s">
        <v>285</v>
      </c>
      <c r="C124" s="112" t="s">
        <v>202</v>
      </c>
      <c r="D124" s="115" t="s">
        <v>200</v>
      </c>
    </row>
    <row r="125" spans="1:4" hidden="1" x14ac:dyDescent="0.2">
      <c r="A125" s="112">
        <v>165</v>
      </c>
      <c r="B125" s="112" t="s">
        <v>286</v>
      </c>
      <c r="C125" s="112" t="s">
        <v>212</v>
      </c>
      <c r="D125" s="115"/>
    </row>
    <row r="126" spans="1:4" x14ac:dyDescent="0.2">
      <c r="A126" s="112">
        <v>166</v>
      </c>
      <c r="B126" s="112" t="s">
        <v>287</v>
      </c>
      <c r="C126" s="112" t="s">
        <v>255</v>
      </c>
      <c r="D126" s="115" t="s">
        <v>200</v>
      </c>
    </row>
    <row r="127" spans="1:4" hidden="1" x14ac:dyDescent="0.2">
      <c r="A127" s="112">
        <v>172</v>
      </c>
      <c r="B127" s="112" t="s">
        <v>288</v>
      </c>
      <c r="C127" s="112"/>
      <c r="D127" s="115"/>
    </row>
    <row r="128" spans="1:4" x14ac:dyDescent="0.2">
      <c r="A128" s="112">
        <v>173</v>
      </c>
      <c r="B128" s="112" t="s">
        <v>156</v>
      </c>
      <c r="C128" s="112" t="s">
        <v>202</v>
      </c>
      <c r="D128" s="113" t="s">
        <v>200</v>
      </c>
    </row>
    <row r="129" spans="1:4" x14ac:dyDescent="0.2">
      <c r="A129" s="112">
        <v>177</v>
      </c>
      <c r="B129" s="112" t="s">
        <v>289</v>
      </c>
      <c r="C129" s="112" t="s">
        <v>290</v>
      </c>
      <c r="D129" s="156" t="s">
        <v>200</v>
      </c>
    </row>
    <row r="130" spans="1:4" x14ac:dyDescent="0.2">
      <c r="A130" s="112">
        <v>178</v>
      </c>
      <c r="B130" s="112" t="s">
        <v>157</v>
      </c>
      <c r="C130" s="112" t="s">
        <v>202</v>
      </c>
      <c r="D130" s="113" t="s">
        <v>200</v>
      </c>
    </row>
    <row r="131" spans="1:4" x14ac:dyDescent="0.2">
      <c r="A131" s="114">
        <v>195</v>
      </c>
      <c r="B131" s="114" t="s">
        <v>67</v>
      </c>
      <c r="C131" s="114" t="s">
        <v>202</v>
      </c>
      <c r="D131" s="113" t="s">
        <v>200</v>
      </c>
    </row>
    <row r="132" spans="1:4" x14ac:dyDescent="0.2">
      <c r="A132" s="114">
        <v>202</v>
      </c>
      <c r="B132" s="114" t="s">
        <v>291</v>
      </c>
      <c r="C132" s="114"/>
      <c r="D132" s="115" t="s">
        <v>200</v>
      </c>
    </row>
    <row r="133" spans="1:4" hidden="1" x14ac:dyDescent="0.2">
      <c r="A133" s="112">
        <v>205</v>
      </c>
      <c r="B133" s="112" t="s">
        <v>292</v>
      </c>
      <c r="C133" s="112" t="s">
        <v>293</v>
      </c>
      <c r="D133" s="115"/>
    </row>
    <row r="134" spans="1:4" hidden="1" x14ac:dyDescent="0.2">
      <c r="A134" s="114">
        <v>206</v>
      </c>
      <c r="B134" s="114" t="s">
        <v>294</v>
      </c>
      <c r="C134" s="114" t="s">
        <v>293</v>
      </c>
      <c r="D134" s="115"/>
    </row>
    <row r="135" spans="1:4" hidden="1" x14ac:dyDescent="0.2">
      <c r="A135" s="114">
        <v>208</v>
      </c>
      <c r="B135" s="114" t="s">
        <v>295</v>
      </c>
      <c r="C135" s="114" t="s">
        <v>293</v>
      </c>
      <c r="D135" s="115"/>
    </row>
    <row r="136" spans="1:4" x14ac:dyDescent="0.2">
      <c r="A136" s="114">
        <v>211</v>
      </c>
      <c r="B136" s="114" t="s">
        <v>158</v>
      </c>
      <c r="C136" s="114" t="s">
        <v>211</v>
      </c>
      <c r="D136" s="113" t="s">
        <v>200</v>
      </c>
    </row>
    <row r="137" spans="1:4" hidden="1" x14ac:dyDescent="0.2">
      <c r="A137" s="114">
        <v>212</v>
      </c>
      <c r="B137" s="114" t="s">
        <v>296</v>
      </c>
      <c r="C137" s="114" t="s">
        <v>203</v>
      </c>
      <c r="D137" s="115"/>
    </row>
    <row r="138" spans="1:4" x14ac:dyDescent="0.2">
      <c r="A138" s="114">
        <v>222</v>
      </c>
      <c r="B138" s="114" t="s">
        <v>297</v>
      </c>
      <c r="C138" s="114" t="s">
        <v>202</v>
      </c>
      <c r="D138" s="156" t="s">
        <v>200</v>
      </c>
    </row>
    <row r="139" spans="1:4" x14ac:dyDescent="0.2">
      <c r="A139" s="114">
        <v>251</v>
      </c>
      <c r="B139" s="114" t="s">
        <v>298</v>
      </c>
      <c r="C139" s="114" t="s">
        <v>263</v>
      </c>
      <c r="D139" s="113" t="s">
        <v>200</v>
      </c>
    </row>
    <row r="140" spans="1:4" x14ac:dyDescent="0.2">
      <c r="A140" s="114">
        <v>289</v>
      </c>
      <c r="B140" s="114" t="s">
        <v>299</v>
      </c>
      <c r="C140" s="114"/>
      <c r="D140" s="113" t="s">
        <v>200</v>
      </c>
    </row>
    <row r="141" spans="1:4" hidden="1" x14ac:dyDescent="0.2">
      <c r="A141" s="114">
        <v>331</v>
      </c>
      <c r="B141" s="114" t="s">
        <v>300</v>
      </c>
      <c r="C141" s="114" t="s">
        <v>301</v>
      </c>
      <c r="D141" s="115"/>
    </row>
    <row r="142" spans="1:4" x14ac:dyDescent="0.2">
      <c r="A142" s="114">
        <v>332</v>
      </c>
      <c r="B142" s="114" t="s">
        <v>302</v>
      </c>
      <c r="C142" s="151" t="s">
        <v>202</v>
      </c>
      <c r="D142" s="156" t="s">
        <v>200</v>
      </c>
    </row>
    <row r="143" spans="1:4" x14ac:dyDescent="0.2">
      <c r="A143" s="112">
        <v>333</v>
      </c>
      <c r="B143" s="112" t="s">
        <v>160</v>
      </c>
      <c r="C143" s="112" t="s">
        <v>268</v>
      </c>
      <c r="D143" s="113" t="s">
        <v>200</v>
      </c>
    </row>
    <row r="144" spans="1:4" x14ac:dyDescent="0.2">
      <c r="A144" s="112">
        <v>338</v>
      </c>
      <c r="B144" s="112" t="s">
        <v>161</v>
      </c>
      <c r="C144" s="112" t="s">
        <v>202</v>
      </c>
      <c r="D144" s="113" t="s">
        <v>200</v>
      </c>
    </row>
    <row r="145" spans="1:4" x14ac:dyDescent="0.2">
      <c r="A145" s="112">
        <v>404</v>
      </c>
      <c r="B145" s="112" t="s">
        <v>303</v>
      </c>
      <c r="C145" s="112" t="s">
        <v>202</v>
      </c>
      <c r="D145" s="115" t="s">
        <v>200</v>
      </c>
    </row>
    <row r="146" spans="1:4" x14ac:dyDescent="0.2">
      <c r="A146" s="112">
        <v>480</v>
      </c>
      <c r="B146" s="112" t="s">
        <v>304</v>
      </c>
      <c r="C146" s="112" t="s">
        <v>305</v>
      </c>
      <c r="D146" s="115" t="s">
        <v>200</v>
      </c>
    </row>
    <row r="147" spans="1:4" x14ac:dyDescent="0.2">
      <c r="A147" s="112">
        <v>534</v>
      </c>
      <c r="B147" s="112" t="s">
        <v>306</v>
      </c>
      <c r="C147" s="112" t="s">
        <v>202</v>
      </c>
      <c r="D147" s="115" t="s">
        <v>200</v>
      </c>
    </row>
    <row r="148" spans="1:4" x14ac:dyDescent="0.2">
      <c r="A148" s="112">
        <v>612</v>
      </c>
      <c r="B148" s="112" t="s">
        <v>307</v>
      </c>
      <c r="C148" s="112" t="s">
        <v>202</v>
      </c>
      <c r="D148" s="115" t="s">
        <v>200</v>
      </c>
    </row>
    <row r="149" spans="1:4" hidden="1" x14ac:dyDescent="0.2">
      <c r="A149" s="112">
        <v>711</v>
      </c>
      <c r="B149" s="112" t="s">
        <v>308</v>
      </c>
      <c r="C149" s="114" t="s">
        <v>202</v>
      </c>
      <c r="D149" s="115"/>
    </row>
    <row r="150" spans="1:4" x14ac:dyDescent="0.2">
      <c r="A150" s="112">
        <v>714</v>
      </c>
      <c r="B150" s="112" t="s">
        <v>162</v>
      </c>
      <c r="C150" s="114" t="s">
        <v>203</v>
      </c>
      <c r="D150" s="113" t="s">
        <v>200</v>
      </c>
    </row>
    <row r="151" spans="1:4" x14ac:dyDescent="0.2">
      <c r="A151" s="112">
        <v>741</v>
      </c>
      <c r="B151" s="112" t="s">
        <v>163</v>
      </c>
      <c r="C151" s="114" t="s">
        <v>309</v>
      </c>
      <c r="D151" s="113" t="s">
        <v>200</v>
      </c>
    </row>
    <row r="152" spans="1:4" x14ac:dyDescent="0.2">
      <c r="A152" s="112">
        <v>742</v>
      </c>
      <c r="B152" s="112" t="s">
        <v>164</v>
      </c>
      <c r="C152" s="114" t="s">
        <v>309</v>
      </c>
      <c r="D152" s="113" t="s">
        <v>200</v>
      </c>
    </row>
    <row r="153" spans="1:4" x14ac:dyDescent="0.2">
      <c r="A153" s="112">
        <v>744</v>
      </c>
      <c r="B153" s="112" t="s">
        <v>165</v>
      </c>
      <c r="C153" s="114" t="s">
        <v>309</v>
      </c>
      <c r="D153" s="113" t="s">
        <v>200</v>
      </c>
    </row>
    <row r="154" spans="1:4" x14ac:dyDescent="0.2">
      <c r="A154" s="112">
        <v>747</v>
      </c>
      <c r="B154" s="112" t="s">
        <v>166</v>
      </c>
      <c r="C154" s="114" t="s">
        <v>309</v>
      </c>
      <c r="D154" s="113" t="s">
        <v>200</v>
      </c>
    </row>
    <row r="155" spans="1:4" x14ac:dyDescent="0.2">
      <c r="A155" s="112">
        <v>771</v>
      </c>
      <c r="B155" s="112" t="s">
        <v>310</v>
      </c>
      <c r="C155" s="114" t="s">
        <v>202</v>
      </c>
      <c r="D155" s="117" t="s">
        <v>200</v>
      </c>
    </row>
    <row r="156" spans="1:4" x14ac:dyDescent="0.2">
      <c r="A156" s="112">
        <v>777</v>
      </c>
      <c r="B156" s="112" t="s">
        <v>167</v>
      </c>
      <c r="C156" s="112" t="s">
        <v>202</v>
      </c>
      <c r="D156" s="113" t="s">
        <v>200</v>
      </c>
    </row>
    <row r="157" spans="1:4" x14ac:dyDescent="0.2">
      <c r="A157" s="112">
        <v>781</v>
      </c>
      <c r="B157" s="112" t="s">
        <v>168</v>
      </c>
      <c r="C157" s="112" t="s">
        <v>203</v>
      </c>
      <c r="D157" s="113" t="s">
        <v>200</v>
      </c>
    </row>
    <row r="158" spans="1:4" x14ac:dyDescent="0.2">
      <c r="A158" s="112">
        <v>783</v>
      </c>
      <c r="B158" s="112" t="s">
        <v>169</v>
      </c>
      <c r="C158" s="112" t="s">
        <v>309</v>
      </c>
      <c r="D158" s="113" t="s">
        <v>200</v>
      </c>
    </row>
    <row r="159" spans="1:4" x14ac:dyDescent="0.2">
      <c r="A159" s="112">
        <v>784</v>
      </c>
      <c r="B159" s="112" t="s">
        <v>311</v>
      </c>
      <c r="C159" s="112" t="s">
        <v>309</v>
      </c>
      <c r="D159" s="113" t="s">
        <v>200</v>
      </c>
    </row>
    <row r="160" spans="1:4" x14ac:dyDescent="0.2">
      <c r="A160" s="112">
        <v>785</v>
      </c>
      <c r="B160" s="112" t="s">
        <v>170</v>
      </c>
      <c r="C160" s="112" t="s">
        <v>309</v>
      </c>
      <c r="D160" s="113" t="s">
        <v>200</v>
      </c>
    </row>
    <row r="161" spans="1:4" x14ac:dyDescent="0.2">
      <c r="A161" s="112">
        <v>786</v>
      </c>
      <c r="B161" s="112" t="s">
        <v>171</v>
      </c>
      <c r="C161" s="112" t="s">
        <v>309</v>
      </c>
      <c r="D161" s="113" t="s">
        <v>200</v>
      </c>
    </row>
    <row r="162" spans="1:4" x14ac:dyDescent="0.2">
      <c r="A162" s="112">
        <v>787</v>
      </c>
      <c r="B162" s="112" t="s">
        <v>172</v>
      </c>
      <c r="C162" s="112" t="s">
        <v>309</v>
      </c>
      <c r="D162" s="113" t="s">
        <v>200</v>
      </c>
    </row>
    <row r="163" spans="1:4" x14ac:dyDescent="0.2">
      <c r="A163" s="112">
        <v>788</v>
      </c>
      <c r="B163" s="112" t="s">
        <v>173</v>
      </c>
      <c r="C163" s="112" t="s">
        <v>309</v>
      </c>
      <c r="D163" s="118" t="s">
        <v>200</v>
      </c>
    </row>
    <row r="164" spans="1:4" x14ac:dyDescent="0.2">
      <c r="A164" s="112">
        <v>789</v>
      </c>
      <c r="B164" s="112" t="s">
        <v>312</v>
      </c>
      <c r="C164" s="112" t="s">
        <v>309</v>
      </c>
      <c r="D164" s="157" t="s">
        <v>200</v>
      </c>
    </row>
    <row r="165" spans="1:4" x14ac:dyDescent="0.2">
      <c r="A165" s="112">
        <v>814</v>
      </c>
      <c r="B165" s="112" t="s">
        <v>174</v>
      </c>
      <c r="C165" s="112" t="s">
        <v>313</v>
      </c>
      <c r="D165" s="152" t="s">
        <v>200</v>
      </c>
    </row>
    <row r="166" spans="1:4" x14ac:dyDescent="0.2">
      <c r="A166" s="112">
        <v>888</v>
      </c>
      <c r="B166" s="112" t="s">
        <v>314</v>
      </c>
      <c r="C166" s="112" t="s">
        <v>202</v>
      </c>
      <c r="D166" s="156" t="s">
        <v>200</v>
      </c>
    </row>
    <row r="167" spans="1:4" x14ac:dyDescent="0.2">
      <c r="A167" s="112">
        <v>911</v>
      </c>
      <c r="B167" s="112" t="s">
        <v>315</v>
      </c>
      <c r="C167" s="112" t="s">
        <v>211</v>
      </c>
      <c r="D167" s="116" t="s">
        <v>200</v>
      </c>
    </row>
    <row r="168" spans="1:4" hidden="1" x14ac:dyDescent="0.2">
      <c r="A168" s="114">
        <v>1006</v>
      </c>
      <c r="B168" s="114" t="s">
        <v>316</v>
      </c>
      <c r="C168" s="114" t="s">
        <v>202</v>
      </c>
      <c r="D168" s="115"/>
    </row>
    <row r="169" spans="1:4" x14ac:dyDescent="0.2">
      <c r="A169" s="114">
        <v>1111</v>
      </c>
      <c r="B169" s="114" t="s">
        <v>317</v>
      </c>
      <c r="C169" s="112" t="s">
        <v>268</v>
      </c>
      <c r="D169" s="156" t="s">
        <v>200</v>
      </c>
    </row>
    <row r="170" spans="1:4" x14ac:dyDescent="0.2">
      <c r="A170" s="114">
        <v>1116</v>
      </c>
      <c r="B170" s="114" t="s">
        <v>318</v>
      </c>
      <c r="C170" s="112" t="s">
        <v>263</v>
      </c>
      <c r="D170" s="113" t="s">
        <v>200</v>
      </c>
    </row>
    <row r="171" spans="1:4" x14ac:dyDescent="0.2">
      <c r="A171" s="114">
        <v>1117</v>
      </c>
      <c r="B171" s="114" t="s">
        <v>319</v>
      </c>
      <c r="C171" s="112"/>
      <c r="D171" s="156" t="s">
        <v>200</v>
      </c>
    </row>
    <row r="172" spans="1:4" x14ac:dyDescent="0.2">
      <c r="A172" s="114">
        <v>1534</v>
      </c>
      <c r="B172" s="114" t="s">
        <v>320</v>
      </c>
      <c r="C172" s="112" t="s">
        <v>202</v>
      </c>
      <c r="D172" s="115" t="s">
        <v>200</v>
      </c>
    </row>
    <row r="173" spans="1:4" x14ac:dyDescent="0.2">
      <c r="A173" s="114">
        <v>2403</v>
      </c>
      <c r="B173" s="114" t="s">
        <v>175</v>
      </c>
      <c r="C173" s="112" t="s">
        <v>202</v>
      </c>
      <c r="D173" s="113" t="s">
        <v>200</v>
      </c>
    </row>
    <row r="174" spans="1:4" x14ac:dyDescent="0.2">
      <c r="A174" s="114">
        <v>2222</v>
      </c>
      <c r="B174" s="114" t="s">
        <v>321</v>
      </c>
      <c r="C174" s="112"/>
      <c r="D174" s="115" t="s">
        <v>200</v>
      </c>
    </row>
    <row r="175" spans="1:4" hidden="1" x14ac:dyDescent="0.2">
      <c r="A175" s="112"/>
      <c r="B175" s="112" t="s">
        <v>322</v>
      </c>
      <c r="C175" s="112" t="s">
        <v>202</v>
      </c>
      <c r="D175" s="114"/>
    </row>
    <row r="176" spans="1:4" x14ac:dyDescent="0.2">
      <c r="A176" s="112"/>
      <c r="B176" s="112" t="s">
        <v>323</v>
      </c>
      <c r="C176" s="112" t="s">
        <v>202</v>
      </c>
      <c r="D176" s="119" t="s">
        <v>200</v>
      </c>
    </row>
    <row r="177" spans="1:4" x14ac:dyDescent="0.2">
      <c r="A177" s="112"/>
      <c r="B177" s="112" t="s">
        <v>324</v>
      </c>
      <c r="C177" s="112" t="s">
        <v>233</v>
      </c>
      <c r="D177" s="151" t="s">
        <v>200</v>
      </c>
    </row>
    <row r="178" spans="1:4" x14ac:dyDescent="0.2">
      <c r="A178" s="112"/>
      <c r="B178" s="112" t="s">
        <v>325</v>
      </c>
      <c r="C178" s="112"/>
      <c r="D178" s="119" t="s">
        <v>200</v>
      </c>
    </row>
    <row r="179" spans="1:4" x14ac:dyDescent="0.2">
      <c r="A179" s="112"/>
      <c r="B179" s="112" t="s">
        <v>326</v>
      </c>
      <c r="C179" s="112"/>
      <c r="D179" s="114" t="s">
        <v>200</v>
      </c>
    </row>
    <row r="180" spans="1:4" x14ac:dyDescent="0.2">
      <c r="A180" s="112"/>
      <c r="B180" s="112" t="s">
        <v>327</v>
      </c>
      <c r="C180" s="112"/>
      <c r="D180" s="158" t="s">
        <v>200</v>
      </c>
    </row>
    <row r="181" spans="1:4" x14ac:dyDescent="0.2">
      <c r="A181" s="112"/>
      <c r="B181" s="112" t="s">
        <v>328</v>
      </c>
      <c r="C181" s="112"/>
      <c r="D181" s="158" t="s">
        <v>200</v>
      </c>
    </row>
    <row r="182" spans="1:4" x14ac:dyDescent="0.2">
      <c r="A182" s="112"/>
      <c r="B182" s="112" t="s">
        <v>329</v>
      </c>
      <c r="C182" s="112"/>
      <c r="D182" s="158" t="s">
        <v>200</v>
      </c>
    </row>
    <row r="183" spans="1:4" hidden="1" x14ac:dyDescent="0.2">
      <c r="A183" s="159" t="s">
        <v>330</v>
      </c>
      <c r="B183" s="159"/>
      <c r="C183" s="112"/>
      <c r="D183" s="151"/>
    </row>
    <row r="184" spans="1:4" hidden="1" x14ac:dyDescent="0.2">
      <c r="A184" s="112" t="s">
        <v>331</v>
      </c>
      <c r="B184" s="112" t="s">
        <v>332</v>
      </c>
      <c r="C184" s="112"/>
      <c r="D184" s="151"/>
    </row>
    <row r="185" spans="1:4" hidden="1" x14ac:dyDescent="0.2">
      <c r="A185" s="112" t="s">
        <v>333</v>
      </c>
      <c r="B185" s="112" t="s">
        <v>334</v>
      </c>
      <c r="C185" s="112"/>
      <c r="D185" s="151"/>
    </row>
    <row r="186" spans="1:4" hidden="1" x14ac:dyDescent="0.2">
      <c r="A186" s="160" t="s">
        <v>200</v>
      </c>
      <c r="B186" s="112" t="s">
        <v>335</v>
      </c>
      <c r="C186" s="151"/>
      <c r="D186" s="151"/>
    </row>
    <row r="187" spans="1:4" hidden="1" x14ac:dyDescent="0.2">
      <c r="A187" s="119" t="s">
        <v>200</v>
      </c>
      <c r="B187" s="112" t="s">
        <v>336</v>
      </c>
      <c r="C187" s="112"/>
      <c r="D187" s="151"/>
    </row>
    <row r="188" spans="1:4" hidden="1" x14ac:dyDescent="0.2">
      <c r="A188" s="114" t="s">
        <v>337</v>
      </c>
      <c r="B188" s="112" t="s">
        <v>338</v>
      </c>
      <c r="C188" s="112"/>
      <c r="D188" s="151"/>
    </row>
    <row r="189" spans="1:4" hidden="1" x14ac:dyDescent="0.2">
      <c r="A189" s="160" t="s">
        <v>337</v>
      </c>
      <c r="B189" s="112" t="s">
        <v>339</v>
      </c>
      <c r="C189" s="112"/>
      <c r="D189" s="151"/>
    </row>
    <row r="190" spans="1:4" hidden="1" x14ac:dyDescent="0.2">
      <c r="A190" s="119" t="s">
        <v>337</v>
      </c>
      <c r="B190" s="112" t="s">
        <v>340</v>
      </c>
      <c r="C190" s="114"/>
      <c r="D190" s="151"/>
    </row>
    <row r="191" spans="1:4" hidden="1" x14ac:dyDescent="0.2">
      <c r="A191" s="161" t="s">
        <v>337</v>
      </c>
      <c r="B191" s="161" t="s">
        <v>341</v>
      </c>
      <c r="C191" s="162"/>
      <c r="D191" s="163"/>
    </row>
  </sheetData>
  <autoFilter ref="A1:D191" xr:uid="{00000000-0009-0000-0000-000012000000}">
    <filterColumn colId="3">
      <customFilters>
        <customFilter operator="notEqual" val=" "/>
      </customFilters>
    </filterColumn>
  </autoFilter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FD43-49C2-4827-BBEA-12284898247D}">
  <sheetPr codeName="List2">
    <pageSetUpPr fitToPage="1"/>
  </sheetPr>
  <dimension ref="A1:Y57"/>
  <sheetViews>
    <sheetView workbookViewId="0">
      <selection activeCell="A5" sqref="A5"/>
    </sheetView>
  </sheetViews>
  <sheetFormatPr defaultRowHeight="12.75" x14ac:dyDescent="0.2"/>
  <cols>
    <col min="1" max="1" width="10.28515625" style="74" customWidth="1"/>
    <col min="2" max="2" width="7.140625" style="74" customWidth="1"/>
    <col min="3" max="3" width="9.5703125" style="74" customWidth="1"/>
    <col min="4" max="4" width="18.28515625" style="74" customWidth="1"/>
    <col min="5" max="10" width="4.7109375" style="74" customWidth="1"/>
    <col min="11" max="14" width="4.7109375" style="74" hidden="1" customWidth="1"/>
    <col min="15" max="20" width="9.7109375" style="74" customWidth="1"/>
    <col min="21" max="24" width="9.7109375" style="74" hidden="1" customWidth="1"/>
    <col min="25" max="25" width="7.85546875" style="74" customWidth="1"/>
    <col min="26" max="16384" width="9.140625" style="74"/>
  </cols>
  <sheetData>
    <row r="1" spans="1:25" x14ac:dyDescent="0.2">
      <c r="A1" s="1" t="s">
        <v>0</v>
      </c>
      <c r="B1" s="1">
        <v>2020</v>
      </c>
      <c r="C1" s="74" t="s">
        <v>1</v>
      </c>
      <c r="D1" s="2" t="s">
        <v>368</v>
      </c>
      <c r="I1" s="74" t="s">
        <v>3</v>
      </c>
      <c r="J1" s="2"/>
      <c r="M1" s="74" t="s">
        <v>4</v>
      </c>
      <c r="W1" s="3" t="s">
        <v>5</v>
      </c>
    </row>
    <row r="2" spans="1:25" x14ac:dyDescent="0.2">
      <c r="A2" s="4">
        <v>7</v>
      </c>
      <c r="B2" s="74" t="s">
        <v>6</v>
      </c>
      <c r="I2" s="74" t="s">
        <v>7</v>
      </c>
      <c r="J2" s="6"/>
      <c r="S2" s="3"/>
    </row>
    <row r="3" spans="1:25" ht="13.5" thickBot="1" x14ac:dyDescent="0.25">
      <c r="C3" s="2"/>
      <c r="D3" s="2"/>
      <c r="E3" s="21"/>
      <c r="J3" s="2"/>
      <c r="S3" s="3"/>
    </row>
    <row r="4" spans="1:25" ht="44.25" customHeight="1" thickBot="1" x14ac:dyDescent="0.25">
      <c r="A4" s="185" t="s">
        <v>476</v>
      </c>
      <c r="B4" s="184"/>
      <c r="C4" s="183"/>
      <c r="D4" s="183"/>
      <c r="E4" s="42">
        <v>202110</v>
      </c>
      <c r="F4" s="43">
        <v>201607</v>
      </c>
      <c r="G4" s="43">
        <v>202007</v>
      </c>
      <c r="H4" s="43">
        <v>201620</v>
      </c>
      <c r="I4" s="43">
        <v>201807</v>
      </c>
      <c r="J4" s="134"/>
      <c r="K4" s="133"/>
      <c r="L4" s="92"/>
      <c r="M4" s="92"/>
      <c r="N4" s="92"/>
      <c r="O4" s="91" t="s">
        <v>9</v>
      </c>
      <c r="P4" s="91" t="s">
        <v>8</v>
      </c>
      <c r="Q4" s="91" t="s">
        <v>101</v>
      </c>
      <c r="R4" s="91" t="s">
        <v>11</v>
      </c>
      <c r="S4" s="91" t="s">
        <v>10</v>
      </c>
      <c r="T4" s="91"/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29">
        <v>8</v>
      </c>
      <c r="F5" s="30">
        <v>17</v>
      </c>
      <c r="G5" s="30">
        <v>21</v>
      </c>
      <c r="H5" s="31">
        <v>16</v>
      </c>
      <c r="I5" s="31">
        <v>11</v>
      </c>
      <c r="J5" s="30"/>
      <c r="K5" s="30"/>
      <c r="L5" s="30"/>
      <c r="M5" s="30"/>
      <c r="N5" s="58"/>
      <c r="O5" s="82">
        <v>202110</v>
      </c>
      <c r="P5" s="96">
        <v>201607</v>
      </c>
      <c r="Q5" s="96">
        <v>202007</v>
      </c>
      <c r="R5" s="96">
        <v>201620</v>
      </c>
      <c r="S5" s="96">
        <v>201807</v>
      </c>
      <c r="T5" s="110"/>
      <c r="U5" s="109"/>
      <c r="V5" s="96"/>
      <c r="W5" s="96"/>
      <c r="X5" s="31" t="str">
        <f>IF(N4,N4,"")</f>
        <v/>
      </c>
      <c r="Y5" s="97"/>
    </row>
    <row r="6" spans="1:25" ht="13.5" thickBot="1" x14ac:dyDescent="0.25">
      <c r="A6" s="98" t="s">
        <v>13</v>
      </c>
      <c r="B6" s="102" t="s">
        <v>14</v>
      </c>
      <c r="C6" s="99" t="s">
        <v>15</v>
      </c>
      <c r="D6" s="100" t="s">
        <v>16</v>
      </c>
      <c r="E6" s="98" t="s">
        <v>17</v>
      </c>
      <c r="F6" s="101" t="s">
        <v>17</v>
      </c>
      <c r="G6" s="101" t="s">
        <v>17</v>
      </c>
      <c r="H6" s="10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98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11" t="s">
        <v>18</v>
      </c>
      <c r="U6" s="101" t="s">
        <v>18</v>
      </c>
      <c r="V6" s="102" t="s">
        <v>18</v>
      </c>
      <c r="W6" s="102" t="s">
        <v>18</v>
      </c>
      <c r="X6" s="99" t="s">
        <v>18</v>
      </c>
      <c r="Y6" s="103" t="s">
        <v>19</v>
      </c>
    </row>
    <row r="7" spans="1:25" ht="13.5" thickBot="1" x14ac:dyDescent="0.25">
      <c r="A7" s="82">
        <v>1</v>
      </c>
      <c r="B7" s="85" t="s">
        <v>20</v>
      </c>
      <c r="C7" s="83" t="s">
        <v>21</v>
      </c>
      <c r="D7" s="86" t="s">
        <v>22</v>
      </c>
      <c r="E7" s="84"/>
      <c r="F7" s="85">
        <v>1</v>
      </c>
      <c r="G7" s="85">
        <v>1</v>
      </c>
      <c r="H7" s="85">
        <v>1</v>
      </c>
      <c r="I7" s="85"/>
      <c r="J7" s="85"/>
      <c r="K7" s="85"/>
      <c r="L7" s="85"/>
      <c r="M7" s="85"/>
      <c r="N7" s="86"/>
      <c r="O7" s="84">
        <f>IF((E7&gt;0),ROUND((101+1000*(LOG10($E$5)-LOG10(E7)))*$A$2,0),0)</f>
        <v>0</v>
      </c>
      <c r="P7" s="85">
        <f>IF((F7&gt;0),ROUND((101+1000*(LOG10($F$5)-LOG10(F7)))*$A$2,0),0)</f>
        <v>9320</v>
      </c>
      <c r="Q7" s="85">
        <f>IF((G7&gt;0),ROUND((101+1000*(LOG10($G$5)-LOG10(G7)))*$A$2,0),0)</f>
        <v>9963</v>
      </c>
      <c r="R7" s="85">
        <f>IF((H7&gt;0),ROUND((101+1000*(LOG10($H$5)-LOG10(H7)))*$A$2,0),0)</f>
        <v>9136</v>
      </c>
      <c r="S7" s="85">
        <f>IF((I7&gt;0),ROUND((101+1000*(LOG10($I$5)-LOG10(I7)))*$A$2,0),0)</f>
        <v>0</v>
      </c>
      <c r="T7" s="87">
        <f>IF((J7&gt;0),ROUND((101+1000*(LOG10($J$5)-LOG10(J7)))*$A$2,0),0)</f>
        <v>0</v>
      </c>
      <c r="U7" s="88">
        <f>IF((K7&gt;0),ROUND((101+1000*(LOG10($K$5)-LOG10(K7)))*$A$2,0),0)</f>
        <v>0</v>
      </c>
      <c r="V7" s="88">
        <f>IF((L7&gt;0),ROUND((101+1000*(LOG10($L$5)-LOG10(L7)))*$A$2,0),0)</f>
        <v>0</v>
      </c>
      <c r="W7" s="85">
        <f>IF((M7&gt;0),ROUND((101+1000*(LOG10($M$5)-LOG10(M7)))*$A$2,0),0)</f>
        <v>0</v>
      </c>
      <c r="X7" s="85">
        <f>IF((N7&gt;0),ROUND((101+1000*(LOG10($N$5)-LOG10(N7)))*$A$2,0),0)</f>
        <v>0</v>
      </c>
      <c r="Y7" s="89">
        <f>SUM(LARGE(O7:X7,1),LARGE(O7:X7,2),LARGE(O7:X7,3))</f>
        <v>28419</v>
      </c>
    </row>
    <row r="8" spans="1:25" ht="13.5" thickBot="1" x14ac:dyDescent="0.25">
      <c r="A8" s="49">
        <v>2</v>
      </c>
      <c r="B8" s="143" t="s">
        <v>23</v>
      </c>
      <c r="C8" s="35" t="s">
        <v>24</v>
      </c>
      <c r="D8" s="36" t="s">
        <v>25</v>
      </c>
      <c r="E8" s="37"/>
      <c r="F8" s="38">
        <v>2</v>
      </c>
      <c r="G8" s="38">
        <v>2</v>
      </c>
      <c r="H8" s="38">
        <v>2</v>
      </c>
      <c r="I8" s="38"/>
      <c r="J8" s="38"/>
      <c r="K8" s="38"/>
      <c r="L8" s="38"/>
      <c r="M8" s="38"/>
      <c r="N8" s="59"/>
      <c r="O8" s="37">
        <f>IF((E8&gt;0),ROUND((101+1000*(LOG10($E$5)-LOG10(E8)))*$A$2,0),0)</f>
        <v>0</v>
      </c>
      <c r="P8" s="38">
        <f>IF((F8&gt;0),ROUND((101+1000*(LOG10($F$5)-LOG10(F8)))*$A$2,0),0)</f>
        <v>7213</v>
      </c>
      <c r="Q8" s="38">
        <f>IF((G8&gt;0),ROUND((101+1000*(LOG10($G$5)-LOG10(G8)))*$A$2,0),0)</f>
        <v>7855</v>
      </c>
      <c r="R8" s="38">
        <f>IF((H8&gt;0),ROUND((101+1000*(LOG10($H$5)-LOG10(H8)))*$A$2,0),0)</f>
        <v>7029</v>
      </c>
      <c r="S8" s="38">
        <f>IF((I8&gt;0),ROUND((101+1000*(LOG10($I$5)-LOG10(I8)))*$A$2,0),0)</f>
        <v>0</v>
      </c>
      <c r="T8" s="107">
        <f>IF((J8&gt;0),ROUND((101+1000*(LOG10($J$5)-LOG10(J8)))*$A$2,0),0)</f>
        <v>0</v>
      </c>
      <c r="U8" s="105">
        <f>IF((K8&gt;0),ROUND((101+1000*(LOG10($K$5)-LOG10(K8)))*$A$2,0),0)</f>
        <v>0</v>
      </c>
      <c r="V8" s="34">
        <f>IF((L8&gt;0),ROUND((101+1000*(LOG10($L$5)-LOG10(L8)))*$A$2,0),0)</f>
        <v>0</v>
      </c>
      <c r="W8" s="33">
        <f>IF((M8&gt;0),ROUND((101+1000*(LOG10($M$5)-LOG10(M8)))*$A$2,0),0)</f>
        <v>0</v>
      </c>
      <c r="X8" s="33">
        <f>IF((N8&gt;0),ROUND((101+1000*(LOG10($N$5)-LOG10(N8)))*$A$2,0),0)</f>
        <v>0</v>
      </c>
      <c r="Y8" s="89">
        <f>SUM(LARGE(O8:X8,1),LARGE(O8:X8,2),LARGE(O8:X8,3))</f>
        <v>22097</v>
      </c>
    </row>
    <row r="9" spans="1:25" ht="13.5" thickBot="1" x14ac:dyDescent="0.25">
      <c r="A9" s="47">
        <v>3</v>
      </c>
      <c r="B9" s="144" t="s">
        <v>26</v>
      </c>
      <c r="C9" s="32" t="s">
        <v>27</v>
      </c>
      <c r="D9" s="59" t="s">
        <v>28</v>
      </c>
      <c r="E9" s="37">
        <v>1</v>
      </c>
      <c r="F9" s="38"/>
      <c r="G9" s="38">
        <v>6</v>
      </c>
      <c r="H9" s="38">
        <v>5</v>
      </c>
      <c r="I9" s="38">
        <v>2</v>
      </c>
      <c r="J9" s="38"/>
      <c r="K9" s="38"/>
      <c r="L9" s="38"/>
      <c r="M9" s="38"/>
      <c r="N9" s="59"/>
      <c r="O9" s="37">
        <f>IF((E9&gt;0),ROUND((101+1000*(LOG10($E$5)-LOG10(E9)))*$A$2,0),0)</f>
        <v>7029</v>
      </c>
      <c r="P9" s="38">
        <f>IF((F9&gt;0),ROUND((101+1000*(LOG10($F$5)-LOG10(F9)))*$A$2,0),0)</f>
        <v>0</v>
      </c>
      <c r="Q9" s="38">
        <f>IF((G9&gt;0),ROUND((101+1000*(LOG10($G$5)-LOG10(G9)))*$A$2,0),0)</f>
        <v>4515</v>
      </c>
      <c r="R9" s="38">
        <f>IF((H9&gt;0),ROUND((101+1000*(LOG10($H$5)-LOG10(H9)))*$A$2,0),0)</f>
        <v>4243</v>
      </c>
      <c r="S9" s="38">
        <f>IF((I9&gt;0),ROUND((101+1000*(LOG10($I$5)-LOG10(I9)))*$A$2,0),0)</f>
        <v>5890</v>
      </c>
      <c r="T9" s="107">
        <f>IF((J9&gt;0),ROUND((101+1000*(LOG10($J$5)-LOG10(J9)))*$A$2,0),0)</f>
        <v>0</v>
      </c>
      <c r="U9" s="105">
        <f>IF((K9&gt;0),ROUND((101+1000*(LOG10($K$5)-LOG10(K9)))*$A$2,0),0)</f>
        <v>0</v>
      </c>
      <c r="V9" s="34">
        <f>IF((L9&gt;0),ROUND((101+1000*(LOG10($L$5)-LOG10(L9)))*$A$2,0),0)</f>
        <v>0</v>
      </c>
      <c r="W9" s="33">
        <f>IF((M9&gt;0),ROUND((101+1000*(LOG10($M$5)-LOG10(M9)))*$A$2,0),0)</f>
        <v>0</v>
      </c>
      <c r="X9" s="33">
        <f>IF((N9&gt;0),ROUND((101+1000*(LOG10($N$5)-LOG10(N9)))*$A$2,0),0)</f>
        <v>0</v>
      </c>
      <c r="Y9" s="89">
        <f>SUM(LARGE(O9:X9,1),LARGE(O9:X9,2),LARGE(O9:X9,3),LARGE(O9:X9,4))</f>
        <v>21677</v>
      </c>
    </row>
    <row r="10" spans="1:25" ht="13.5" thickBot="1" x14ac:dyDescent="0.25">
      <c r="A10" s="49">
        <v>4</v>
      </c>
      <c r="B10" s="143" t="s">
        <v>35</v>
      </c>
      <c r="C10" s="35" t="s">
        <v>36</v>
      </c>
      <c r="D10" s="36" t="s">
        <v>37</v>
      </c>
      <c r="E10" s="37">
        <v>3</v>
      </c>
      <c r="F10" s="38">
        <v>4</v>
      </c>
      <c r="G10" s="38">
        <v>3</v>
      </c>
      <c r="H10" s="38">
        <v>4</v>
      </c>
      <c r="I10" s="38">
        <v>3</v>
      </c>
      <c r="J10" s="38"/>
      <c r="K10" s="38"/>
      <c r="L10" s="38"/>
      <c r="M10" s="38"/>
      <c r="N10" s="59"/>
      <c r="O10" s="37">
        <f>IF((E10&gt;0),ROUND((101+1000*(LOG10($E$5)-LOG10(E10)))*$A$2,0),0)</f>
        <v>3689</v>
      </c>
      <c r="P10" s="38">
        <f>IF((F10&gt;0),ROUND((101+1000*(LOG10($F$5)-LOG10(F10)))*$A$2,0),0)</f>
        <v>5106</v>
      </c>
      <c r="Q10" s="38">
        <f>IF((G10&gt;0),ROUND((101+1000*(LOG10($G$5)-LOG10(G10)))*$A$2,0),0)</f>
        <v>6623</v>
      </c>
      <c r="R10" s="38">
        <f>IF((H10&gt;0),ROUND((101+1000*(LOG10($H$5)-LOG10(H10)))*$A$2,0),0)</f>
        <v>4921</v>
      </c>
      <c r="S10" s="38">
        <f>IF((I10&gt;0),ROUND((101+1000*(LOG10($I$5)-LOG10(I10)))*$A$2,0),0)</f>
        <v>4657</v>
      </c>
      <c r="T10" s="107">
        <f>IF((J10&gt;0),ROUND((101+1000*(LOG10($J$5)-LOG10(J10)))*$A$2,0),0)</f>
        <v>0</v>
      </c>
      <c r="U10" s="105">
        <f>IF((K10&gt;0),ROUND((101+1000*(LOG10($K$5)-LOG10(K10)))*$A$2,0),0)</f>
        <v>0</v>
      </c>
      <c r="V10" s="34">
        <f>IF((L10&gt;0),ROUND((101+1000*(LOG10($L$5)-LOG10(L10)))*$A$2,0),0)</f>
        <v>0</v>
      </c>
      <c r="W10" s="33">
        <f>IF((M10&gt;0),ROUND((101+1000*(LOG10($M$5)-LOG10(M10)))*$A$2,0),0)</f>
        <v>0</v>
      </c>
      <c r="X10" s="33">
        <f>IF((N10&gt;0),ROUND((101+1000*(LOG10($N$5)-LOG10(N10)))*$A$2,0),0)</f>
        <v>0</v>
      </c>
      <c r="Y10" s="89">
        <f>SUM(LARGE(O10:X10,1),LARGE(O10:X10,2),LARGE(O10:X10,3),LARGE(O10:X10,4))</f>
        <v>21307</v>
      </c>
    </row>
    <row r="11" spans="1:25" ht="13.5" thickBot="1" x14ac:dyDescent="0.25">
      <c r="A11" s="47">
        <v>5</v>
      </c>
      <c r="B11" s="144" t="s">
        <v>32</v>
      </c>
      <c r="C11" s="39" t="s">
        <v>33</v>
      </c>
      <c r="D11" s="36" t="s">
        <v>34</v>
      </c>
      <c r="E11" s="37"/>
      <c r="F11" s="38">
        <v>3</v>
      </c>
      <c r="G11" s="38">
        <v>5</v>
      </c>
      <c r="H11" s="38"/>
      <c r="I11" s="38">
        <v>1</v>
      </c>
      <c r="J11" s="38"/>
      <c r="K11" s="38"/>
      <c r="L11" s="38"/>
      <c r="M11" s="38"/>
      <c r="N11" s="59"/>
      <c r="O11" s="37">
        <f>IF((E11&gt;0),ROUND((101+1000*(LOG10($E$5)-LOG10(E11)))*$A$2,0),0)</f>
        <v>0</v>
      </c>
      <c r="P11" s="38">
        <f>IF((F11&gt;0),ROUND((101+1000*(LOG10($F$5)-LOG10(F11)))*$A$2,0),0)</f>
        <v>5980</v>
      </c>
      <c r="Q11" s="38">
        <f>IF((G11&gt;0),ROUND((101+1000*(LOG10($G$5)-LOG10(G11)))*$A$2,0),0)</f>
        <v>5070</v>
      </c>
      <c r="R11" s="38">
        <f>IF((H11&gt;0),ROUND((101+1000*(LOG10($H$5)-LOG10(H11)))*$A$2,0),0)</f>
        <v>0</v>
      </c>
      <c r="S11" s="38">
        <f>IF((I11&gt;0),ROUND((101+1000*(LOG10($I$5)-LOG10(I11)))*$A$2,0),0)</f>
        <v>7997</v>
      </c>
      <c r="T11" s="107">
        <f>IF((J11&gt;0),ROUND((101+1000*(LOG10($J$5)-LOG10(J11)))*$A$2,0),0)</f>
        <v>0</v>
      </c>
      <c r="U11" s="105">
        <f>IF((K11&gt;0),ROUND((101+1000*(LOG10($K$5)-LOG10(K11)))*$A$2,0),0)</f>
        <v>0</v>
      </c>
      <c r="V11" s="34">
        <f>IF((L11&gt;0),ROUND((101+1000*(LOG10($L$5)-LOG10(L11)))*$A$2,0),0)</f>
        <v>0</v>
      </c>
      <c r="W11" s="33">
        <f>IF((M11&gt;0),ROUND((101+1000*(LOG10($M$5)-LOG10(M11)))*$A$2,0),0)</f>
        <v>0</v>
      </c>
      <c r="X11" s="33">
        <f>IF((N11&gt;0),ROUND((101+1000*(LOG10($N$5)-LOG10(N11)))*$A$2,0),0)</f>
        <v>0</v>
      </c>
      <c r="Y11" s="89">
        <f>SUM(LARGE(O11:X11,1),LARGE(O11:X11,2),LARGE(O11:X11,3),LARGE(O11:X11,4))</f>
        <v>19047</v>
      </c>
    </row>
    <row r="12" spans="1:25" ht="13.5" thickBot="1" x14ac:dyDescent="0.25">
      <c r="A12" s="49">
        <v>6</v>
      </c>
      <c r="B12" s="143" t="s">
        <v>29</v>
      </c>
      <c r="C12" s="35" t="s">
        <v>42</v>
      </c>
      <c r="D12" s="36" t="s">
        <v>43</v>
      </c>
      <c r="E12" s="37">
        <v>7</v>
      </c>
      <c r="F12" s="38">
        <v>8</v>
      </c>
      <c r="G12" s="38">
        <v>11</v>
      </c>
      <c r="H12" s="38">
        <v>6</v>
      </c>
      <c r="I12" s="38">
        <v>6</v>
      </c>
      <c r="J12" s="38"/>
      <c r="K12" s="38"/>
      <c r="L12" s="38"/>
      <c r="M12" s="38"/>
      <c r="N12" s="59"/>
      <c r="O12" s="37">
        <f>IF((E12&gt;0),ROUND((101+1000*(LOG10($E$5)-LOG10(E12)))*$A$2,0),0)</f>
        <v>1113</v>
      </c>
      <c r="P12" s="38">
        <f>IF((F12&gt;0),ROUND((101+1000*(LOG10($F$5)-LOG10(F12)))*$A$2,0),0)</f>
        <v>2999</v>
      </c>
      <c r="Q12" s="38">
        <f>IF((G12&gt;0),ROUND((101+1000*(LOG10($G$5)-LOG10(G12)))*$A$2,0),0)</f>
        <v>2673</v>
      </c>
      <c r="R12" s="38">
        <f>IF((H12&gt;0),ROUND((101+1000*(LOG10($H$5)-LOG10(H12)))*$A$2,0),0)</f>
        <v>3689</v>
      </c>
      <c r="S12" s="38">
        <f>IF((I12&gt;0),ROUND((101+1000*(LOG10($I$5)-LOG10(I12)))*$A$2,0),0)</f>
        <v>2550</v>
      </c>
      <c r="T12" s="107">
        <f>IF((J12&gt;0),ROUND((101+1000*(LOG10($J$5)-LOG10(J12)))*$A$2,0),0)</f>
        <v>0</v>
      </c>
      <c r="U12" s="105">
        <f>IF((K12&gt;0),ROUND((101+1000*(LOG10($K$5)-LOG10(K12)))*$A$2,0),0)</f>
        <v>0</v>
      </c>
      <c r="V12" s="34">
        <f>IF((L12&gt;0),ROUND((101+1000*(LOG10($L$5)-LOG10(L12)))*$A$2,0),0)</f>
        <v>0</v>
      </c>
      <c r="W12" s="33">
        <f>IF((M12&gt;0),ROUND((101+1000*(LOG10($M$5)-LOG10(M12)))*$A$2,0),0)</f>
        <v>0</v>
      </c>
      <c r="X12" s="33">
        <f>IF((N12&gt;0),ROUND((101+1000*(LOG10($N$5)-LOG10(N12)))*$A$2,0),0)</f>
        <v>0</v>
      </c>
      <c r="Y12" s="89">
        <f>SUM(LARGE(O12:X12,1),LARGE(O12:X12,2),LARGE(O12:X12,3),LARGE(O12:X12,4))</f>
        <v>11911</v>
      </c>
    </row>
    <row r="13" spans="1:25" ht="13.5" thickBot="1" x14ac:dyDescent="0.25">
      <c r="A13" s="47">
        <v>7</v>
      </c>
      <c r="B13" s="144" t="s">
        <v>38</v>
      </c>
      <c r="C13" s="39" t="s">
        <v>39</v>
      </c>
      <c r="D13" s="36" t="s">
        <v>40</v>
      </c>
      <c r="E13" s="37">
        <v>5</v>
      </c>
      <c r="F13" s="38">
        <v>9</v>
      </c>
      <c r="G13" s="38">
        <v>15</v>
      </c>
      <c r="H13" s="38">
        <v>11</v>
      </c>
      <c r="I13" s="38">
        <v>5</v>
      </c>
      <c r="J13" s="38"/>
      <c r="K13" s="38"/>
      <c r="L13" s="38"/>
      <c r="M13" s="38"/>
      <c r="N13" s="59"/>
      <c r="O13" s="37">
        <f>IF((E13&gt;0),ROUND((101+1000*(LOG10($E$5)-LOG10(E13)))*$A$2,0),0)</f>
        <v>2136</v>
      </c>
      <c r="P13" s="38">
        <f>IF((F13&gt;0),ROUND((101+1000*(LOG10($F$5)-LOG10(F13)))*$A$2,0),0)</f>
        <v>2640</v>
      </c>
      <c r="Q13" s="38">
        <f>IF((G13&gt;0),ROUND((101+1000*(LOG10($G$5)-LOG10(G13)))*$A$2,0),0)</f>
        <v>1730</v>
      </c>
      <c r="R13" s="38">
        <f>IF((H13&gt;0),ROUND((101+1000*(LOG10($H$5)-LOG10(H13)))*$A$2,0),0)</f>
        <v>1846</v>
      </c>
      <c r="S13" s="38">
        <f>IF((I13&gt;0),ROUND((101+1000*(LOG10($I$5)-LOG10(I13)))*$A$2,0),0)</f>
        <v>3104</v>
      </c>
      <c r="T13" s="107">
        <f>IF((J13&gt;0),ROUND((101+1000*(LOG10($J$5)-LOG10(J13)))*$A$2,0),0)</f>
        <v>0</v>
      </c>
      <c r="U13" s="105">
        <f>IF((K13&gt;0),ROUND((101+1000*(LOG10($K$5)-LOG10(K13)))*$A$2,0),0)</f>
        <v>0</v>
      </c>
      <c r="V13" s="34">
        <f>IF((L13&gt;0),ROUND((101+1000*(LOG10($L$5)-LOG10(L13)))*$A$2,0),0)</f>
        <v>0</v>
      </c>
      <c r="W13" s="33">
        <f>IF((M13&gt;0),ROUND((101+1000*(LOG10($M$5)-LOG10(M13)))*$A$2,0),0)</f>
        <v>0</v>
      </c>
      <c r="X13" s="33">
        <f>IF((N13&gt;0),ROUND((101+1000*(LOG10($N$5)-LOG10(N13)))*$A$2,0),0)</f>
        <v>0</v>
      </c>
      <c r="Y13" s="89">
        <f>SUM(LARGE(O13:X13,1),LARGE(O13:X13,2),LARGE(O13:X13,3),LARGE(O13:X13,4))</f>
        <v>9726</v>
      </c>
    </row>
    <row r="14" spans="1:25" ht="13.5" thickBot="1" x14ac:dyDescent="0.25">
      <c r="A14" s="49">
        <v>8</v>
      </c>
      <c r="B14" s="143" t="s">
        <v>44</v>
      </c>
      <c r="C14" s="35" t="s">
        <v>53</v>
      </c>
      <c r="D14" s="36" t="s">
        <v>54</v>
      </c>
      <c r="E14" s="37">
        <v>4</v>
      </c>
      <c r="F14" s="38"/>
      <c r="G14" s="38">
        <v>9</v>
      </c>
      <c r="H14" s="38">
        <v>10</v>
      </c>
      <c r="I14" s="38"/>
      <c r="J14" s="38"/>
      <c r="K14" s="38"/>
      <c r="L14" s="38"/>
      <c r="M14" s="38"/>
      <c r="N14" s="59"/>
      <c r="O14" s="37">
        <f>IF((E14&gt;0),ROUND((101+1000*(LOG10($E$5)-LOG10(E14)))*$A$2,0),0)</f>
        <v>2814</v>
      </c>
      <c r="P14" s="38">
        <f>IF((F14&gt;0),ROUND((101+1000*(LOG10($F$5)-LOG10(F14)))*$A$2,0),0)</f>
        <v>0</v>
      </c>
      <c r="Q14" s="38">
        <f>IF((G14&gt;0),ROUND((101+1000*(LOG10($G$5)-LOG10(G14)))*$A$2,0),0)</f>
        <v>3283</v>
      </c>
      <c r="R14" s="38">
        <f>IF((H14&gt;0),ROUND((101+1000*(LOG10($H$5)-LOG10(H14)))*$A$2,0),0)</f>
        <v>2136</v>
      </c>
      <c r="S14" s="38">
        <f>IF((I14&gt;0),ROUND((101+1000*(LOG10($I$5)-LOG10(I14)))*$A$2,0),0)</f>
        <v>0</v>
      </c>
      <c r="T14" s="107">
        <f>IF((J14&gt;0),ROUND((101+1000*(LOG10($J$5)-LOG10(J14)))*$A$2,0),0)</f>
        <v>0</v>
      </c>
      <c r="U14" s="105">
        <f>IF((K14&gt;0),ROUND((101+1000*(LOG10($K$5)-LOG10(K14)))*$A$2,0),0)</f>
        <v>0</v>
      </c>
      <c r="V14" s="34">
        <f>IF((L14&gt;0),ROUND((101+1000*(LOG10($L$5)-LOG10(L14)))*$A$2,0),0)</f>
        <v>0</v>
      </c>
      <c r="W14" s="33">
        <f>IF((M14&gt;0),ROUND((101+1000*(LOG10($M$5)-LOG10(M14)))*$A$2,0),0)</f>
        <v>0</v>
      </c>
      <c r="X14" s="33">
        <f>IF((N14&gt;0),ROUND((101+1000*(LOG10($N$5)-LOG10(N14)))*$A$2,0),0)</f>
        <v>0</v>
      </c>
      <c r="Y14" s="89">
        <f>SUM(LARGE(O14:X14,1),LARGE(O14:X14,2),LARGE(O14:X14,3),LARGE(O14:X14,4))</f>
        <v>8233</v>
      </c>
    </row>
    <row r="15" spans="1:25" ht="13.5" thickBot="1" x14ac:dyDescent="0.25">
      <c r="A15" s="47">
        <v>9</v>
      </c>
      <c r="B15" s="147" t="s">
        <v>41</v>
      </c>
      <c r="C15" s="39" t="s">
        <v>47</v>
      </c>
      <c r="D15" s="36" t="s">
        <v>48</v>
      </c>
      <c r="E15" s="37"/>
      <c r="F15" s="38">
        <v>10</v>
      </c>
      <c r="G15" s="38">
        <v>10</v>
      </c>
      <c r="H15" s="38">
        <v>8</v>
      </c>
      <c r="I15" s="38"/>
      <c r="J15" s="38"/>
      <c r="K15" s="38"/>
      <c r="L15" s="38"/>
      <c r="M15" s="38"/>
      <c r="N15" s="59"/>
      <c r="O15" s="37">
        <f>IF((E15&gt;0),ROUND((101+1000*(LOG10($E$5)-LOG10(E15)))*$A$2,0),0)</f>
        <v>0</v>
      </c>
      <c r="P15" s="38">
        <f>IF((F15&gt;0),ROUND((101+1000*(LOG10($F$5)-LOG10(F15)))*$A$2,0),0)</f>
        <v>2320</v>
      </c>
      <c r="Q15" s="38">
        <f>IF((G15&gt;0),ROUND((101+1000*(LOG10($G$5)-LOG10(G15)))*$A$2,0),0)</f>
        <v>2963</v>
      </c>
      <c r="R15" s="38">
        <f>IF((H15&gt;0),ROUND((101+1000*(LOG10($H$5)-LOG10(H15)))*$A$2,0),0)</f>
        <v>2814</v>
      </c>
      <c r="S15" s="38">
        <f>IF((I15&gt;0),ROUND((101+1000*(LOG10($I$5)-LOG10(I15)))*$A$2,0),0)</f>
        <v>0</v>
      </c>
      <c r="T15" s="107">
        <f>IF((J15&gt;0),ROUND((101+1000*(LOG10($J$5)-LOG10(J15)))*$A$2,0),0)</f>
        <v>0</v>
      </c>
      <c r="U15" s="105">
        <f>IF((K15&gt;0),ROUND((101+1000*(LOG10($K$5)-LOG10(K15)))*$A$2,0),0)</f>
        <v>0</v>
      </c>
      <c r="V15" s="34">
        <f>IF((L15&gt;0),ROUND((101+1000*(LOG10($L$5)-LOG10(L15)))*$A$2,0),0)</f>
        <v>0</v>
      </c>
      <c r="W15" s="33">
        <f>IF((M15&gt;0),ROUND((101+1000*(LOG10($M$5)-LOG10(M15)))*$A$2,0),0)</f>
        <v>0</v>
      </c>
      <c r="X15" s="33">
        <f>IF((N15&gt;0),ROUND((101+1000*(LOG10($N$5)-LOG10(N15)))*$A$2,0),0)</f>
        <v>0</v>
      </c>
      <c r="Y15" s="89">
        <f>SUM(LARGE(O15:X15,1),LARGE(O15:X15,2),LARGE(O15:X15,3))</f>
        <v>8097</v>
      </c>
    </row>
    <row r="16" spans="1:25" ht="13.5" thickBot="1" x14ac:dyDescent="0.25">
      <c r="A16" s="49">
        <v>10</v>
      </c>
      <c r="B16" s="143" t="s">
        <v>358</v>
      </c>
      <c r="C16" s="35" t="s">
        <v>345</v>
      </c>
      <c r="D16" s="36" t="s">
        <v>139</v>
      </c>
      <c r="E16" s="37"/>
      <c r="F16" s="38">
        <v>7</v>
      </c>
      <c r="G16" s="38">
        <v>8</v>
      </c>
      <c r="H16" s="38"/>
      <c r="I16" s="38"/>
      <c r="J16" s="38"/>
      <c r="K16" s="38"/>
      <c r="L16" s="38"/>
      <c r="M16" s="38"/>
      <c r="N16" s="59"/>
      <c r="O16" s="37">
        <f>IF((E16&gt;0),ROUND((101+1000*(LOG10($E$5)-LOG10(E16)))*$A$2,0),0)</f>
        <v>0</v>
      </c>
      <c r="P16" s="38">
        <f>IF((F16&gt;0),ROUND((101+1000*(LOG10($F$5)-LOG10(F16)))*$A$2,0),0)</f>
        <v>3404</v>
      </c>
      <c r="Q16" s="38">
        <f>IF((G16&gt;0),ROUND((101+1000*(LOG10($G$5)-LOG10(G16)))*$A$2,0),0)</f>
        <v>3641</v>
      </c>
      <c r="R16" s="38">
        <f>IF((H16&gt;0),ROUND((101+1000*(LOG10($H$5)-LOG10(H16)))*$A$2,0),0)</f>
        <v>0</v>
      </c>
      <c r="S16" s="38">
        <f>IF((I16&gt;0),ROUND((101+1000*(LOG10($I$5)-LOG10(I16)))*$A$2,0),0)</f>
        <v>0</v>
      </c>
      <c r="T16" s="107">
        <f>IF((J16&gt;0),ROUND((101+1000*(LOG10($J$5)-LOG10(J16)))*$A$2,0),0)</f>
        <v>0</v>
      </c>
      <c r="U16" s="105">
        <f>IF((K16&gt;0),ROUND((101+1000*(LOG10($K$5)-LOG10(K16)))*$A$2,0),0)</f>
        <v>0</v>
      </c>
      <c r="V16" s="34">
        <f>IF((L16&gt;0),ROUND((101+1000*(LOG10($L$5)-LOG10(L16)))*$A$2,0),0)</f>
        <v>0</v>
      </c>
      <c r="W16" s="33">
        <f>IF((M16&gt;0),ROUND((101+1000*(LOG10($M$5)-LOG10(M16)))*$A$2,0),0)</f>
        <v>0</v>
      </c>
      <c r="X16" s="33">
        <f>IF((N16&gt;0),ROUND((101+1000*(LOG10($N$5)-LOG10(N16)))*$A$2,0),0)</f>
        <v>0</v>
      </c>
      <c r="Y16" s="89">
        <f>SUM(LARGE(O16:X16,1),LARGE(O16:X16,2),LARGE(O16:X16,3),LARGE(O16:X16,4))</f>
        <v>7045</v>
      </c>
    </row>
    <row r="17" spans="1:25" ht="13.5" thickBot="1" x14ac:dyDescent="0.25">
      <c r="A17" s="47">
        <v>11</v>
      </c>
      <c r="B17" s="144" t="s">
        <v>46</v>
      </c>
      <c r="C17" s="39" t="s">
        <v>347</v>
      </c>
      <c r="D17" s="36" t="s">
        <v>126</v>
      </c>
      <c r="E17" s="37"/>
      <c r="F17" s="38">
        <v>5</v>
      </c>
      <c r="G17" s="38"/>
      <c r="H17" s="38"/>
      <c r="I17" s="38">
        <v>7</v>
      </c>
      <c r="J17" s="38"/>
      <c r="K17" s="38"/>
      <c r="L17" s="38"/>
      <c r="M17" s="38"/>
      <c r="N17" s="59"/>
      <c r="O17" s="37">
        <f>IF((E17&gt;0),ROUND((101+1000*(LOG10($E$5)-LOG10(E17)))*$A$2,0),0)</f>
        <v>0</v>
      </c>
      <c r="P17" s="38">
        <f>IF((F17&gt;0),ROUND((101+1000*(LOG10($F$5)-LOG10(F17)))*$A$2,0),0)</f>
        <v>4427</v>
      </c>
      <c r="Q17" s="38">
        <f>IF((G17&gt;0),ROUND((101+1000*(LOG10($G$5)-LOG10(G17)))*$A$2,0),0)</f>
        <v>0</v>
      </c>
      <c r="R17" s="38">
        <f>IF((H17&gt;0),ROUND((101+1000*(LOG10($H$5)-LOG10(H17)))*$A$2,0),0)</f>
        <v>0</v>
      </c>
      <c r="S17" s="38">
        <f>IF((I17&gt;0),ROUND((101+1000*(LOG10($I$5)-LOG10(I17)))*$A$2,0),0)</f>
        <v>2081</v>
      </c>
      <c r="T17" s="107">
        <f>IF((J17&gt;0),ROUND((101+1000*(LOG10($J$5)-LOG10(J17)))*$A$2,0),0)</f>
        <v>0</v>
      </c>
      <c r="U17" s="105">
        <f>IF((K17&gt;0),ROUND((101+1000*(LOG10($K$5)-LOG10(K17)))*$A$2,0),0)</f>
        <v>0</v>
      </c>
      <c r="V17" s="34">
        <f>IF((L17&gt;0),ROUND((101+1000*(LOG10($L$5)-LOG10(L17)))*$A$2,0),0)</f>
        <v>0</v>
      </c>
      <c r="W17" s="33">
        <f>IF((M17&gt;0),ROUND((101+1000*(LOG10($M$5)-LOG10(M17)))*$A$2,0),0)</f>
        <v>0</v>
      </c>
      <c r="X17" s="33">
        <f>IF((N17&gt;0),ROUND((101+1000*(LOG10($N$5)-LOG10(N17)))*$A$2,0),0)</f>
        <v>0</v>
      </c>
      <c r="Y17" s="89">
        <f>SUM(LARGE(O17:X17,1),LARGE(O17:X17,2),LARGE(O17:X17,3),LARGE(O17:X17,4))</f>
        <v>6508</v>
      </c>
    </row>
    <row r="18" spans="1:25" ht="13.5" thickBot="1" x14ac:dyDescent="0.25">
      <c r="A18" s="49">
        <v>12</v>
      </c>
      <c r="B18" s="38" t="s">
        <v>55</v>
      </c>
      <c r="C18" s="40" t="s">
        <v>112</v>
      </c>
      <c r="D18" s="59" t="s">
        <v>113</v>
      </c>
      <c r="E18" s="37"/>
      <c r="F18" s="38">
        <v>17</v>
      </c>
      <c r="G18" s="38"/>
      <c r="H18" s="38">
        <v>3</v>
      </c>
      <c r="I18" s="38"/>
      <c r="J18" s="38"/>
      <c r="K18" s="38"/>
      <c r="L18" s="38"/>
      <c r="M18" s="38"/>
      <c r="N18" s="59"/>
      <c r="O18" s="37">
        <f>IF((E18&gt;0),ROUND((101+1000*(LOG10($E$5)-LOG10(E18)))*$A$2,0),0)</f>
        <v>0</v>
      </c>
      <c r="P18" s="38">
        <f>IF((F18&gt;0),ROUND((101+1000*(LOG10($F$5)-LOG10(F18)))*$A$2,0),0)</f>
        <v>707</v>
      </c>
      <c r="Q18" s="38">
        <f>IF((G18&gt;0),ROUND((101+1000*(LOG10($G$5)-LOG10(G18)))*$A$2,0),0)</f>
        <v>0</v>
      </c>
      <c r="R18" s="38">
        <f>IF((H18&gt;0),ROUND((101+1000*(LOG10($H$5)-LOG10(H18)))*$A$2,0),0)</f>
        <v>5796</v>
      </c>
      <c r="S18" s="38">
        <f>IF((I18&gt;0),ROUND((101+1000*(LOG10($I$5)-LOG10(I18)))*$A$2,0),0)</f>
        <v>0</v>
      </c>
      <c r="T18" s="107">
        <f>IF((J18&gt;0),ROUND((101+1000*(LOG10($J$5)-LOG10(J18)))*$A$2,0),0)</f>
        <v>0</v>
      </c>
      <c r="U18" s="105">
        <f>IF((K18&gt;0),ROUND((101+1000*(LOG10($K$5)-LOG10(K18)))*$A$2,0),0)</f>
        <v>0</v>
      </c>
      <c r="V18" s="34">
        <f>IF((L18&gt;0),ROUND((101+1000*(LOG10($L$5)-LOG10(L18)))*$A$2,0),0)</f>
        <v>0</v>
      </c>
      <c r="W18" s="33">
        <f>IF((M18&gt;0),ROUND((101+1000*(LOG10($M$5)-LOG10(M18)))*$A$2,0),0)</f>
        <v>0</v>
      </c>
      <c r="X18" s="33">
        <f>IF((N18&gt;0),ROUND((101+1000*(LOG10($N$5)-LOG10(N18)))*$A$2,0),0)</f>
        <v>0</v>
      </c>
      <c r="Y18" s="89">
        <f>SUM(LARGE(O18:X18,1),LARGE(O18:X18,2),LARGE(O18:X18,3))</f>
        <v>6503</v>
      </c>
    </row>
    <row r="19" spans="1:25" ht="13.5" thickBot="1" x14ac:dyDescent="0.25">
      <c r="A19" s="47">
        <v>13</v>
      </c>
      <c r="B19" s="144" t="s">
        <v>49</v>
      </c>
      <c r="C19" s="32" t="s">
        <v>58</v>
      </c>
      <c r="D19" s="59" t="s">
        <v>59</v>
      </c>
      <c r="E19" s="37">
        <v>6</v>
      </c>
      <c r="F19" s="38">
        <v>13</v>
      </c>
      <c r="G19" s="38">
        <v>16</v>
      </c>
      <c r="H19" s="38"/>
      <c r="I19" s="38">
        <v>9</v>
      </c>
      <c r="J19" s="38"/>
      <c r="K19" s="38"/>
      <c r="L19" s="38"/>
      <c r="M19" s="38"/>
      <c r="N19" s="59"/>
      <c r="O19" s="37">
        <f>IF((E19&gt;0),ROUND((101+1000*(LOG10($E$5)-LOG10(E19)))*$A$2,0),0)</f>
        <v>1582</v>
      </c>
      <c r="P19" s="38">
        <f>IF((F19&gt;0),ROUND((101+1000*(LOG10($F$5)-LOG10(F19)))*$A$2,0),0)</f>
        <v>1523</v>
      </c>
      <c r="Q19" s="38">
        <f>IF((G19&gt;0),ROUND((101+1000*(LOG10($G$5)-LOG10(G19)))*$A$2,0),0)</f>
        <v>1534</v>
      </c>
      <c r="R19" s="38">
        <f>IF((H19&gt;0),ROUND((101+1000*(LOG10($H$5)-LOG10(H19)))*$A$2,0),0)</f>
        <v>0</v>
      </c>
      <c r="S19" s="38">
        <f>IF((I19&gt;0),ROUND((101+1000*(LOG10($I$5)-LOG10(I19)))*$A$2,0),0)</f>
        <v>1317</v>
      </c>
      <c r="T19" s="107">
        <f>IF((J19&gt;0),ROUND((101+1000*(LOG10($J$5)-LOG10(J19)))*$A$2,0),0)</f>
        <v>0</v>
      </c>
      <c r="U19" s="105">
        <f>IF((K19&gt;0),ROUND((101+1000*(LOG10($K$5)-LOG10(K19)))*$A$2,0),0)</f>
        <v>0</v>
      </c>
      <c r="V19" s="34">
        <f>IF((L19&gt;0),ROUND((101+1000*(LOG10($L$5)-LOG10(L19)))*$A$2,0),0)</f>
        <v>0</v>
      </c>
      <c r="W19" s="33">
        <f>IF((M19&gt;0),ROUND((101+1000*(LOG10($M$5)-LOG10(M19)))*$A$2,0),0)</f>
        <v>0</v>
      </c>
      <c r="X19" s="33">
        <f>IF((N19&gt;0),ROUND((101+1000*(LOG10($N$5)-LOG10(N19)))*$A$2,0),0)</f>
        <v>0</v>
      </c>
      <c r="Y19" s="89">
        <f>SUM(LARGE(O19:X19,1),LARGE(O19:X19,2),LARGE(O19:X19,3),LARGE(O19:X19,4))</f>
        <v>5956</v>
      </c>
    </row>
    <row r="20" spans="1:25" ht="13.5" thickBot="1" x14ac:dyDescent="0.25">
      <c r="A20" s="49">
        <v>14</v>
      </c>
      <c r="B20" s="143" t="s">
        <v>361</v>
      </c>
      <c r="C20" s="35" t="s">
        <v>114</v>
      </c>
      <c r="D20" s="36" t="s">
        <v>404</v>
      </c>
      <c r="E20" s="37"/>
      <c r="F20" s="38"/>
      <c r="G20" s="38">
        <v>4</v>
      </c>
      <c r="H20" s="38"/>
      <c r="I20" s="38"/>
      <c r="J20" s="38"/>
      <c r="K20" s="38"/>
      <c r="L20" s="38"/>
      <c r="M20" s="38"/>
      <c r="N20" s="59"/>
      <c r="O20" s="37">
        <f>IF((E20&gt;0),ROUND((101+1000*(LOG10($E$5)-LOG10(E20)))*$A$2,0),0)</f>
        <v>0</v>
      </c>
      <c r="P20" s="38">
        <f>IF((F20&gt;0),ROUND((101+1000*(LOG10($F$5)-LOG10(F20)))*$A$2,0),0)</f>
        <v>0</v>
      </c>
      <c r="Q20" s="38">
        <f>IF((G20&gt;0),ROUND((101+1000*(LOG10($G$5)-LOG10(G20)))*$A$2,0),0)</f>
        <v>5748</v>
      </c>
      <c r="R20" s="38">
        <f>IF((H20&gt;0),ROUND((101+1000*(LOG10($H$5)-LOG10(H20)))*$A$2,0),0)</f>
        <v>0</v>
      </c>
      <c r="S20" s="38">
        <f>IF((I20&gt;0),ROUND((101+1000*(LOG10($I$5)-LOG10(I20)))*$A$2,0),0)</f>
        <v>0</v>
      </c>
      <c r="T20" s="107">
        <f>IF((J20&gt;0),ROUND((101+1000*(LOG10($J$5)-LOG10(J20)))*$A$2,0),0)</f>
        <v>0</v>
      </c>
      <c r="U20" s="105">
        <f>IF((K20&gt;0),ROUND((101+1000*(LOG10($K$5)-LOG10(K20)))*$A$2,0),0)</f>
        <v>0</v>
      </c>
      <c r="V20" s="34">
        <f>IF((L20&gt;0),ROUND((101+1000*(LOG10($L$5)-LOG10(L20)))*$A$2,0),0)</f>
        <v>0</v>
      </c>
      <c r="W20" s="33">
        <f>IF((M20&gt;0),ROUND((101+1000*(LOG10($M$5)-LOG10(M20)))*$A$2,0),0)</f>
        <v>0</v>
      </c>
      <c r="X20" s="33">
        <f>IF((N20&gt;0),ROUND((101+1000*(LOG10($N$5)-LOG10(N20)))*$A$2,0),0)</f>
        <v>0</v>
      </c>
      <c r="Y20" s="89">
        <f>SUM(LARGE(O20:X20,1),LARGE(O20:X20,2),LARGE(O20:X20,3),LARGE(O20:X20,4))</f>
        <v>5748</v>
      </c>
    </row>
    <row r="21" spans="1:25" ht="13.5" thickBot="1" x14ac:dyDescent="0.25">
      <c r="A21" s="47">
        <v>15</v>
      </c>
      <c r="B21" s="144" t="s">
        <v>52</v>
      </c>
      <c r="C21" s="39" t="s">
        <v>66</v>
      </c>
      <c r="D21" s="36" t="s">
        <v>22</v>
      </c>
      <c r="E21" s="37"/>
      <c r="F21" s="38">
        <v>14</v>
      </c>
      <c r="G21" s="38">
        <v>14</v>
      </c>
      <c r="H21" s="38">
        <v>9</v>
      </c>
      <c r="I21" s="38"/>
      <c r="J21" s="38"/>
      <c r="K21" s="38"/>
      <c r="L21" s="38"/>
      <c r="M21" s="38"/>
      <c r="N21" s="59"/>
      <c r="O21" s="37">
        <f>IF((E21&gt;0),ROUND((101+1000*(LOG10($E$5)-LOG10(E21)))*$A$2,0),0)</f>
        <v>0</v>
      </c>
      <c r="P21" s="38">
        <f>IF((F21&gt;0),ROUND((101+1000*(LOG10($F$5)-LOG10(F21)))*$A$2,0),0)</f>
        <v>1297</v>
      </c>
      <c r="Q21" s="38">
        <f>IF((G21&gt;0),ROUND((101+1000*(LOG10($G$5)-LOG10(G21)))*$A$2,0),0)</f>
        <v>1940</v>
      </c>
      <c r="R21" s="38">
        <f>IF((H21&gt;0),ROUND((101+1000*(LOG10($H$5)-LOG10(H21)))*$A$2,0),0)</f>
        <v>2456</v>
      </c>
      <c r="S21" s="38">
        <f>IF((I21&gt;0),ROUND((101+1000*(LOG10($I$5)-LOG10(I21)))*$A$2,0),0)</f>
        <v>0</v>
      </c>
      <c r="T21" s="107">
        <f>IF((J21&gt;0),ROUND((101+1000*(LOG10($J$5)-LOG10(J21)))*$A$2,0),0)</f>
        <v>0</v>
      </c>
      <c r="U21" s="105">
        <f>IF((K21&gt;0),ROUND((101+1000*(LOG10($K$5)-LOG10(K21)))*$A$2,0),0)</f>
        <v>0</v>
      </c>
      <c r="V21" s="34">
        <f>IF((L21&gt;0),ROUND((101+1000*(LOG10($L$5)-LOG10(L21)))*$A$2,0),0)</f>
        <v>0</v>
      </c>
      <c r="W21" s="33">
        <f>IF((M21&gt;0),ROUND((101+1000*(LOG10($M$5)-LOG10(M21)))*$A$2,0),0)</f>
        <v>0</v>
      </c>
      <c r="X21" s="33">
        <f>IF((N21&gt;0),ROUND((101+1000*(LOG10($N$5)-LOG10(N21)))*$A$2,0),0)</f>
        <v>0</v>
      </c>
      <c r="Y21" s="89">
        <f>SUM(LARGE(O21:X21,1),LARGE(O21:X21,2),LARGE(O21:X21,3),LARGE(O21:X21,4))</f>
        <v>5693</v>
      </c>
    </row>
    <row r="22" spans="1:25" ht="13.5" thickBot="1" x14ac:dyDescent="0.25">
      <c r="A22" s="49">
        <v>16</v>
      </c>
      <c r="B22" s="143" t="s">
        <v>365</v>
      </c>
      <c r="C22" s="35" t="s">
        <v>30</v>
      </c>
      <c r="D22" s="36" t="s">
        <v>31</v>
      </c>
      <c r="E22" s="37">
        <v>2</v>
      </c>
      <c r="F22" s="38"/>
      <c r="G22" s="38"/>
      <c r="H22" s="38"/>
      <c r="I22" s="38"/>
      <c r="J22" s="38"/>
      <c r="K22" s="38"/>
      <c r="L22" s="38"/>
      <c r="M22" s="38"/>
      <c r="N22" s="59"/>
      <c r="O22" s="37">
        <f>IF((E22&gt;0),ROUND((101+1000*(LOG10($E$5)-LOG10(E22)))*$A$2,0),0)</f>
        <v>4921</v>
      </c>
      <c r="P22" s="38">
        <f>IF((F22&gt;0),ROUND((101+1000*(LOG10($F$5)-LOG10(F22)))*$A$2,0),0)</f>
        <v>0</v>
      </c>
      <c r="Q22" s="38">
        <f>IF((G22&gt;0),ROUND((101+1000*(LOG10($G$5)-LOG10(G22)))*$A$2,0),0)</f>
        <v>0</v>
      </c>
      <c r="R22" s="38">
        <f>IF((H22&gt;0),ROUND((101+1000*(LOG10($H$5)-LOG10(H22)))*$A$2,0),0)</f>
        <v>0</v>
      </c>
      <c r="S22" s="38">
        <f>IF((I22&gt;0),ROUND((101+1000*(LOG10($I$5)-LOG10(I22)))*$A$2,0),0)</f>
        <v>0</v>
      </c>
      <c r="T22" s="107">
        <f>IF((J22&gt;0),ROUND((101+1000*(LOG10($J$5)-LOG10(J22)))*$A$2,0),0)</f>
        <v>0</v>
      </c>
      <c r="U22" s="105">
        <f>IF((K22&gt;0),ROUND((101+1000*(LOG10($K$5)-LOG10(K22)))*$A$2,0),0)</f>
        <v>0</v>
      </c>
      <c r="V22" s="34">
        <f>IF((L22&gt;0),ROUND((101+1000*(LOG10($L$5)-LOG10(L22)))*$A$2,0),0)</f>
        <v>0</v>
      </c>
      <c r="W22" s="33">
        <f>IF((M22&gt;0),ROUND((101+1000*(LOG10($M$5)-LOG10(M22)))*$A$2,0),0)</f>
        <v>0</v>
      </c>
      <c r="X22" s="33">
        <f>IF((N22&gt;0),ROUND((101+1000*(LOG10($N$5)-LOG10(N22)))*$A$2,0),0)</f>
        <v>0</v>
      </c>
      <c r="Y22" s="89">
        <f>SUM(LARGE(O22:X22,1),LARGE(O22:X22,2),LARGE(O22:X22,3),LARGE(O22:X22,4))</f>
        <v>4921</v>
      </c>
    </row>
    <row r="23" spans="1:25" ht="13.5" thickBot="1" x14ac:dyDescent="0.25">
      <c r="A23" s="47">
        <v>17</v>
      </c>
      <c r="B23" s="144" t="s">
        <v>57</v>
      </c>
      <c r="C23" s="39" t="s">
        <v>61</v>
      </c>
      <c r="D23" s="36" t="s">
        <v>62</v>
      </c>
      <c r="E23" s="37">
        <v>8</v>
      </c>
      <c r="F23" s="38">
        <v>12</v>
      </c>
      <c r="G23" s="38">
        <v>17</v>
      </c>
      <c r="H23" s="38"/>
      <c r="I23" s="38">
        <v>10</v>
      </c>
      <c r="J23" s="38"/>
      <c r="K23" s="38"/>
      <c r="L23" s="38"/>
      <c r="M23" s="38"/>
      <c r="N23" s="59"/>
      <c r="O23" s="37">
        <f>IF((E23&gt;0),ROUND((101+1000*(LOG10($E$5)-LOG10(E23)))*$A$2,0),0)</f>
        <v>707</v>
      </c>
      <c r="P23" s="38">
        <f>IF((F23&gt;0),ROUND((101+1000*(LOG10($F$5)-LOG10(F23)))*$A$2,0),0)</f>
        <v>1766</v>
      </c>
      <c r="Q23" s="38">
        <f>IF((G23&gt;0),ROUND((101+1000*(LOG10($G$5)-LOG10(G23)))*$A$2,0),0)</f>
        <v>1349</v>
      </c>
      <c r="R23" s="38">
        <f>IF((H23&gt;0),ROUND((101+1000*(LOG10($H$5)-LOG10(H23)))*$A$2,0),0)</f>
        <v>0</v>
      </c>
      <c r="S23" s="38">
        <f>IF((I23&gt;0),ROUND((101+1000*(LOG10($I$5)-LOG10(I23)))*$A$2,0),0)</f>
        <v>997</v>
      </c>
      <c r="T23" s="107">
        <f>IF((J23&gt;0),ROUND((101+1000*(LOG10($J$5)-LOG10(J23)))*$A$2,0),0)</f>
        <v>0</v>
      </c>
      <c r="U23" s="105">
        <f>IF((K23&gt;0),ROUND((101+1000*(LOG10($K$5)-LOG10(K23)))*$A$2,0),0)</f>
        <v>0</v>
      </c>
      <c r="V23" s="34">
        <f>IF((L23&gt;0),ROUND((101+1000*(LOG10($L$5)-LOG10(L23)))*$A$2,0),0)</f>
        <v>0</v>
      </c>
      <c r="W23" s="33">
        <f>IF((M23&gt;0),ROUND((101+1000*(LOG10($M$5)-LOG10(M23)))*$A$2,0),0)</f>
        <v>0</v>
      </c>
      <c r="X23" s="33">
        <f>IF((N23&gt;0),ROUND((101+1000*(LOG10($N$5)-LOG10(N23)))*$A$2,0),0)</f>
        <v>0</v>
      </c>
      <c r="Y23" s="89">
        <f>SUM(LARGE(O23:X23,1),LARGE(O23:X23,2),LARGE(O23:X23,3),LARGE(O23:X23,4))</f>
        <v>4819</v>
      </c>
    </row>
    <row r="24" spans="1:25" ht="13.5" thickBot="1" x14ac:dyDescent="0.25">
      <c r="A24" s="49">
        <v>18</v>
      </c>
      <c r="B24" s="143" t="s">
        <v>359</v>
      </c>
      <c r="C24" s="35" t="s">
        <v>398</v>
      </c>
      <c r="D24" s="36" t="s">
        <v>218</v>
      </c>
      <c r="E24" s="37"/>
      <c r="F24" s="38">
        <v>17</v>
      </c>
      <c r="G24" s="38"/>
      <c r="H24" s="38"/>
      <c r="I24" s="38">
        <v>4</v>
      </c>
      <c r="J24" s="38"/>
      <c r="K24" s="38"/>
      <c r="L24" s="38"/>
      <c r="M24" s="38"/>
      <c r="N24" s="59"/>
      <c r="O24" s="37">
        <f>IF((E24&gt;0),ROUND((101+1000*(LOG10($E$5)-LOG10(E24)))*$A$2,0),0)</f>
        <v>0</v>
      </c>
      <c r="P24" s="38">
        <f>IF((F24&gt;0),ROUND((101+1000*(LOG10($F$5)-LOG10(F24)))*$A$2,0),0)</f>
        <v>707</v>
      </c>
      <c r="Q24" s="38">
        <f>IF((G24&gt;0),ROUND((101+1000*(LOG10($G$5)-LOG10(G24)))*$A$2,0),0)</f>
        <v>0</v>
      </c>
      <c r="R24" s="38">
        <f>IF((H24&gt;0),ROUND((101+1000*(LOG10($H$5)-LOG10(H24)))*$A$2,0),0)</f>
        <v>0</v>
      </c>
      <c r="S24" s="38">
        <f>IF((I24&gt;0),ROUND((101+1000*(LOG10($I$5)-LOG10(I24)))*$A$2,0),0)</f>
        <v>3782</v>
      </c>
      <c r="T24" s="107">
        <f>IF((J24&gt;0),ROUND((101+1000*(LOG10($J$5)-LOG10(J24)))*$A$2,0),0)</f>
        <v>0</v>
      </c>
      <c r="U24" s="105">
        <f>IF((K24&gt;0),ROUND((101+1000*(LOG10($K$5)-LOG10(K24)))*$A$2,0),0)</f>
        <v>0</v>
      </c>
      <c r="V24" s="34">
        <f>IF((L24&gt;0),ROUND((101+1000*(LOG10($L$5)-LOG10(L24)))*$A$2,0),0)</f>
        <v>0</v>
      </c>
      <c r="W24" s="33">
        <f>IF((M24&gt;0),ROUND((101+1000*(LOG10($M$5)-LOG10(M24)))*$A$2,0),0)</f>
        <v>0</v>
      </c>
      <c r="X24" s="33">
        <f>IF((N24&gt;0),ROUND((101+1000*(LOG10($N$5)-LOG10(N24)))*$A$2,0),0)</f>
        <v>0</v>
      </c>
      <c r="Y24" s="89">
        <f>SUM(LARGE(O24:X24,1),LARGE(O24:X24,2),LARGE(O24:X24,3),LARGE(O24:X24,4))</f>
        <v>4489</v>
      </c>
    </row>
    <row r="25" spans="1:25" ht="13.5" thickBot="1" x14ac:dyDescent="0.25">
      <c r="A25" s="47">
        <v>19</v>
      </c>
      <c r="B25" s="33" t="s">
        <v>360</v>
      </c>
      <c r="C25" s="32" t="s">
        <v>408</v>
      </c>
      <c r="D25" s="59" t="s">
        <v>409</v>
      </c>
      <c r="E25" s="37"/>
      <c r="F25" s="38"/>
      <c r="G25" s="38">
        <v>7</v>
      </c>
      <c r="H25" s="38"/>
      <c r="I25" s="38"/>
      <c r="J25" s="38"/>
      <c r="K25" s="38"/>
      <c r="L25" s="38"/>
      <c r="M25" s="38"/>
      <c r="N25" s="59"/>
      <c r="O25" s="37">
        <f>IF((E25&gt;0),ROUND((101+1000*(LOG10($E$5)-LOG10(E25)))*$A$2,0),0)</f>
        <v>0</v>
      </c>
      <c r="P25" s="38">
        <f>IF((F25&gt;0),ROUND((101+1000*(LOG10($F$5)-LOG10(F25)))*$A$2,0),0)</f>
        <v>0</v>
      </c>
      <c r="Q25" s="38">
        <f>IF((G25&gt;0),ROUND((101+1000*(LOG10($G$5)-LOG10(G25)))*$A$2,0),0)</f>
        <v>4047</v>
      </c>
      <c r="R25" s="38">
        <f>IF((H25&gt;0),ROUND((101+1000*(LOG10($H$5)-LOG10(H25)))*$A$2,0),0)</f>
        <v>0</v>
      </c>
      <c r="S25" s="38">
        <f>IF((I25&gt;0),ROUND((101+1000*(LOG10($I$5)-LOG10(I25)))*$A$2,0),0)</f>
        <v>0</v>
      </c>
      <c r="T25" s="107">
        <f>IF((J25&gt;0),ROUND((101+1000*(LOG10($J$5)-LOG10(J25)))*$A$2,0),0)</f>
        <v>0</v>
      </c>
      <c r="U25" s="105">
        <f>IF((K25&gt;0),ROUND((101+1000*(LOG10($K$5)-LOG10(K25)))*$A$2,0),0)</f>
        <v>0</v>
      </c>
      <c r="V25" s="34">
        <f>IF((L25&gt;0),ROUND((101+1000*(LOG10($L$5)-LOG10(L25)))*$A$2,0),0)</f>
        <v>0</v>
      </c>
      <c r="W25" s="33">
        <f>IF((M25&gt;0),ROUND((101+1000*(LOG10($M$5)-LOG10(M25)))*$A$2,0),0)</f>
        <v>0</v>
      </c>
      <c r="X25" s="33">
        <f>IF((N25&gt;0),ROUND((101+1000*(LOG10($N$5)-LOG10(N25)))*$A$2,0),0)</f>
        <v>0</v>
      </c>
      <c r="Y25" s="89">
        <f>SUM(LARGE(O25:X25,1),LARGE(O25:X25,2),LARGE(O25:X25,3))</f>
        <v>4047</v>
      </c>
    </row>
    <row r="26" spans="1:25" ht="13.5" thickBot="1" x14ac:dyDescent="0.25">
      <c r="A26" s="49">
        <v>20</v>
      </c>
      <c r="B26" s="143" t="s">
        <v>362</v>
      </c>
      <c r="C26" s="35" t="s">
        <v>386</v>
      </c>
      <c r="D26" s="36" t="s">
        <v>144</v>
      </c>
      <c r="E26" s="37"/>
      <c r="F26" s="38">
        <v>6</v>
      </c>
      <c r="G26" s="38"/>
      <c r="H26" s="38"/>
      <c r="I26" s="38"/>
      <c r="J26" s="38"/>
      <c r="K26" s="38"/>
      <c r="L26" s="38"/>
      <c r="M26" s="38"/>
      <c r="N26" s="59"/>
      <c r="O26" s="37">
        <f>IF((E26&gt;0),ROUND((101+1000*(LOG10($E$5)-LOG10(E26)))*$A$2,0),0)</f>
        <v>0</v>
      </c>
      <c r="P26" s="38">
        <f>IF((F26&gt;0),ROUND((101+1000*(LOG10($F$5)-LOG10(F26)))*$A$2,0),0)</f>
        <v>3873</v>
      </c>
      <c r="Q26" s="38">
        <f>IF((G26&gt;0),ROUND((101+1000*(LOG10($G$5)-LOG10(G26)))*$A$2,0),0)</f>
        <v>0</v>
      </c>
      <c r="R26" s="38">
        <f>IF((H26&gt;0),ROUND((101+1000*(LOG10($H$5)-LOG10(H26)))*$A$2,0),0)</f>
        <v>0</v>
      </c>
      <c r="S26" s="38">
        <f>IF((I26&gt;0),ROUND((101+1000*(LOG10($I$5)-LOG10(I26)))*$A$2,0),0)</f>
        <v>0</v>
      </c>
      <c r="T26" s="107">
        <f>IF((J26&gt;0),ROUND((101+1000*(LOG10($J$5)-LOG10(J26)))*$A$2,0),0)</f>
        <v>0</v>
      </c>
      <c r="U26" s="105">
        <f>IF((K26&gt;0),ROUND((101+1000*(LOG10($K$5)-LOG10(K26)))*$A$2,0),0)</f>
        <v>0</v>
      </c>
      <c r="V26" s="34">
        <f>IF((L26&gt;0),ROUND((101+1000*(LOG10($L$5)-LOG10(L26)))*$A$2,0),0)</f>
        <v>0</v>
      </c>
      <c r="W26" s="33">
        <f>IF((M26&gt;0),ROUND((101+1000*(LOG10($M$5)-LOG10(M26)))*$A$2,0),0)</f>
        <v>0</v>
      </c>
      <c r="X26" s="33">
        <f>IF((N26&gt;0),ROUND((101+1000*(LOG10($N$5)-LOG10(N26)))*$A$2,0),0)</f>
        <v>0</v>
      </c>
      <c r="Y26" s="89">
        <f>SUM(LARGE(O26:X26,1),LARGE(O26:X26,2),LARGE(O26:X26,3),LARGE(O26:X26,4))</f>
        <v>3873</v>
      </c>
    </row>
    <row r="27" spans="1:25" ht="13.5" thickBot="1" x14ac:dyDescent="0.25">
      <c r="A27" s="49">
        <v>21</v>
      </c>
      <c r="B27" s="143" t="s">
        <v>60</v>
      </c>
      <c r="C27" s="40" t="s">
        <v>64</v>
      </c>
      <c r="D27" s="59" t="s">
        <v>65</v>
      </c>
      <c r="E27" s="37"/>
      <c r="F27" s="38"/>
      <c r="G27" s="38">
        <v>13</v>
      </c>
      <c r="H27" s="38"/>
      <c r="I27" s="38">
        <v>8</v>
      </c>
      <c r="J27" s="38"/>
      <c r="K27" s="38"/>
      <c r="L27" s="38"/>
      <c r="M27" s="38"/>
      <c r="N27" s="59"/>
      <c r="O27" s="37">
        <f>IF((E27&gt;0),ROUND((101+1000*(LOG10($E$5)-LOG10(E27)))*$A$2,0),0)</f>
        <v>0</v>
      </c>
      <c r="P27" s="38">
        <f>IF((F27&gt;0),ROUND((101+1000*(LOG10($F$5)-LOG10(F27)))*$A$2,0),0)</f>
        <v>0</v>
      </c>
      <c r="Q27" s="38">
        <f>IF((G27&gt;0),ROUND((101+1000*(LOG10($G$5)-LOG10(G27)))*$A$2,0),0)</f>
        <v>2165</v>
      </c>
      <c r="R27" s="38">
        <f>IF((H27&gt;0),ROUND((101+1000*(LOG10($H$5)-LOG10(H27)))*$A$2,0),0)</f>
        <v>0</v>
      </c>
      <c r="S27" s="38">
        <f>IF((I27&gt;0),ROUND((101+1000*(LOG10($I$5)-LOG10(I27)))*$A$2,0),0)</f>
        <v>1675</v>
      </c>
      <c r="T27" s="107">
        <f>IF((J27&gt;0),ROUND((101+1000*(LOG10($J$5)-LOG10(J27)))*$A$2,0),0)</f>
        <v>0</v>
      </c>
      <c r="U27" s="105">
        <f>IF((K27&gt;0),ROUND((101+1000*(LOG10($K$5)-LOG10(K27)))*$A$2,0),0)</f>
        <v>0</v>
      </c>
      <c r="V27" s="34">
        <f>IF((L27&gt;0),ROUND((101+1000*(LOG10($L$5)-LOG10(L27)))*$A$2,0),0)</f>
        <v>0</v>
      </c>
      <c r="W27" s="33">
        <f>IF((M27&gt;0),ROUND((101+1000*(LOG10($M$5)-LOG10(M27)))*$A$2,0),0)</f>
        <v>0</v>
      </c>
      <c r="X27" s="33">
        <f>IF((N27&gt;0),ROUND((101+1000*(LOG10($N$5)-LOG10(N27)))*$A$2,0),0)</f>
        <v>0</v>
      </c>
      <c r="Y27" s="89">
        <f>SUM(LARGE(O27:X27,1),LARGE(O27:X27,2),LARGE(O27:X27,3),LARGE(O27:X27,4))</f>
        <v>3840</v>
      </c>
    </row>
    <row r="28" spans="1:25" ht="13.5" thickBot="1" x14ac:dyDescent="0.25">
      <c r="A28" s="49">
        <v>22</v>
      </c>
      <c r="B28" s="38" t="s">
        <v>367</v>
      </c>
      <c r="C28" s="40" t="s">
        <v>353</v>
      </c>
      <c r="D28" s="59" t="s">
        <v>354</v>
      </c>
      <c r="E28" s="37"/>
      <c r="F28" s="38"/>
      <c r="G28" s="38"/>
      <c r="H28" s="38">
        <v>7</v>
      </c>
      <c r="I28" s="38"/>
      <c r="J28" s="38"/>
      <c r="K28" s="38"/>
      <c r="L28" s="38"/>
      <c r="M28" s="38"/>
      <c r="N28" s="59"/>
      <c r="O28" s="37">
        <f>IF((E28&gt;0),ROUND((101+1000*(LOG10($E$5)-LOG10(E28)))*$A$2,0),0)</f>
        <v>0</v>
      </c>
      <c r="P28" s="38">
        <f>IF((F28&gt;0),ROUND((101+1000*(LOG10($F$5)-LOG10(F28)))*$A$2,0),0)</f>
        <v>0</v>
      </c>
      <c r="Q28" s="38">
        <f>IF((G28&gt;0),ROUND((101+1000*(LOG10($G$5)-LOG10(G28)))*$A$2,0),0)</f>
        <v>0</v>
      </c>
      <c r="R28" s="38">
        <f>IF((H28&gt;0),ROUND((101+1000*(LOG10($H$5)-LOG10(H28)))*$A$2,0),0)</f>
        <v>3220</v>
      </c>
      <c r="S28" s="38">
        <f>IF((I28&gt;0),ROUND((101+1000*(LOG10($I$5)-LOG10(I28)))*$A$2,0),0)</f>
        <v>0</v>
      </c>
      <c r="T28" s="107">
        <f>IF((J28&gt;0),ROUND((101+1000*(LOG10($J$5)-LOG10(J28)))*$A$2,0),0)</f>
        <v>0</v>
      </c>
      <c r="U28" s="105">
        <f>IF((K28&gt;0),ROUND((101+1000*(LOG10($K$5)-LOG10(K28)))*$A$2,0),0)</f>
        <v>0</v>
      </c>
      <c r="V28" s="34">
        <f>IF((L28&gt;0),ROUND((101+1000*(LOG10($L$5)-LOG10(L28)))*$A$2,0),0)</f>
        <v>0</v>
      </c>
      <c r="W28" s="33">
        <f>IF((M28&gt;0),ROUND((101+1000*(LOG10($M$5)-LOG10(M28)))*$A$2,0),0)</f>
        <v>0</v>
      </c>
      <c r="X28" s="33">
        <f>IF((N28&gt;0),ROUND((101+1000*(LOG10($N$5)-LOG10(N28)))*$A$2,0),0)</f>
        <v>0</v>
      </c>
      <c r="Y28" s="89">
        <f>SUM(LARGE(O28:X28,1),LARGE(O28:X28,2),LARGE(O28:X28,3))</f>
        <v>3220</v>
      </c>
    </row>
    <row r="29" spans="1:25" ht="13.5" thickBot="1" x14ac:dyDescent="0.25">
      <c r="A29" s="49">
        <v>23</v>
      </c>
      <c r="B29" s="143" t="s">
        <v>481</v>
      </c>
      <c r="C29" s="40" t="s">
        <v>348</v>
      </c>
      <c r="D29" s="59" t="s">
        <v>116</v>
      </c>
      <c r="E29" s="37"/>
      <c r="F29" s="38"/>
      <c r="G29" s="38">
        <v>12</v>
      </c>
      <c r="H29" s="38"/>
      <c r="I29" s="38"/>
      <c r="J29" s="38"/>
      <c r="K29" s="38"/>
      <c r="L29" s="38"/>
      <c r="M29" s="38"/>
      <c r="N29" s="59"/>
      <c r="O29" s="37">
        <f>IF((E29&gt;0),ROUND((101+1000*(LOG10($E$5)-LOG10(E29)))*$A$2,0),0)</f>
        <v>0</v>
      </c>
      <c r="P29" s="38">
        <f>IF((F29&gt;0),ROUND((101+1000*(LOG10($F$5)-LOG10(F29)))*$A$2,0),0)</f>
        <v>0</v>
      </c>
      <c r="Q29" s="38">
        <f>IF((G29&gt;0),ROUND((101+1000*(LOG10($G$5)-LOG10(G29)))*$A$2,0),0)</f>
        <v>2408</v>
      </c>
      <c r="R29" s="38">
        <f>IF((H29&gt;0),ROUND((101+1000*(LOG10($H$5)-LOG10(H29)))*$A$2,0),0)</f>
        <v>0</v>
      </c>
      <c r="S29" s="38">
        <f>IF((I29&gt;0),ROUND((101+1000*(LOG10($I$5)-LOG10(I29)))*$A$2,0),0)</f>
        <v>0</v>
      </c>
      <c r="T29" s="107">
        <f>IF((J29&gt;0),ROUND((101+1000*(LOG10($J$5)-LOG10(J29)))*$A$2,0),0)</f>
        <v>0</v>
      </c>
      <c r="U29" s="105">
        <f>IF((K29&gt;0),ROUND((101+1000*(LOG10($K$5)-LOG10(K29)))*$A$2,0),0)</f>
        <v>0</v>
      </c>
      <c r="V29" s="34">
        <f>IF((L29&gt;0),ROUND((101+1000*(LOG10($L$5)-LOG10(L29)))*$A$2,0),0)</f>
        <v>0</v>
      </c>
      <c r="W29" s="33">
        <f>IF((M29&gt;0),ROUND((101+1000*(LOG10($M$5)-LOG10(M29)))*$A$2,0),0)</f>
        <v>0</v>
      </c>
      <c r="X29" s="33">
        <f>IF((N29&gt;0),ROUND((101+1000*(LOG10($N$5)-LOG10(N29)))*$A$2,0),0)</f>
        <v>0</v>
      </c>
      <c r="Y29" s="89">
        <f>SUM(LARGE(O29:X29,1),LARGE(O29:X29,2),LARGE(O29:X29,3),LARGE(O29:X29,4))</f>
        <v>2408</v>
      </c>
    </row>
    <row r="30" spans="1:25" ht="13.5" thickBot="1" x14ac:dyDescent="0.25">
      <c r="A30" s="49">
        <v>24</v>
      </c>
      <c r="B30" s="143" t="s">
        <v>366</v>
      </c>
      <c r="C30" s="40" t="s">
        <v>50</v>
      </c>
      <c r="D30" s="59" t="s">
        <v>51</v>
      </c>
      <c r="E30" s="37"/>
      <c r="F30" s="38">
        <v>11</v>
      </c>
      <c r="G30" s="38"/>
      <c r="H30" s="38"/>
      <c r="I30" s="38"/>
      <c r="J30" s="38"/>
      <c r="K30" s="38"/>
      <c r="L30" s="38"/>
      <c r="M30" s="38"/>
      <c r="N30" s="59"/>
      <c r="O30" s="37">
        <f>IF((E30&gt;0),ROUND((101+1000*(LOG10($E$5)-LOG10(E30)))*$A$2,0),0)</f>
        <v>0</v>
      </c>
      <c r="P30" s="38">
        <f>IF((F30&gt;0),ROUND((101+1000*(LOG10($F$5)-LOG10(F30)))*$A$2,0),0)</f>
        <v>2030</v>
      </c>
      <c r="Q30" s="38">
        <f>IF((G30&gt;0),ROUND((101+1000*(LOG10($G$5)-LOG10(G30)))*$A$2,0),0)</f>
        <v>0</v>
      </c>
      <c r="R30" s="38">
        <f>IF((H30&gt;0),ROUND((101+1000*(LOG10($H$5)-LOG10(H30)))*$A$2,0),0)</f>
        <v>0</v>
      </c>
      <c r="S30" s="38">
        <f>IF((I30&gt;0),ROUND((101+1000*(LOG10($I$5)-LOG10(I30)))*$A$2,0),0)</f>
        <v>0</v>
      </c>
      <c r="T30" s="107">
        <f>IF((J30&gt;0),ROUND((101+1000*(LOG10($J$5)-LOG10(J30)))*$A$2,0),0)</f>
        <v>0</v>
      </c>
      <c r="U30" s="105">
        <f>IF((K30&gt;0),ROUND((101+1000*(LOG10($K$5)-LOG10(K30)))*$A$2,0),0)</f>
        <v>0</v>
      </c>
      <c r="V30" s="34">
        <f>IF((L30&gt;0),ROUND((101+1000*(LOG10($L$5)-LOG10(L30)))*$A$2,0),0)</f>
        <v>0</v>
      </c>
      <c r="W30" s="33">
        <f>IF((M30&gt;0),ROUND((101+1000*(LOG10($M$5)-LOG10(M30)))*$A$2,0),0)</f>
        <v>0</v>
      </c>
      <c r="X30" s="33">
        <f>IF((N30&gt;0),ROUND((101+1000*(LOG10($N$5)-LOG10(N30)))*$A$2,0),0)</f>
        <v>0</v>
      </c>
      <c r="Y30" s="89">
        <f>SUM(LARGE(O30:X30,1),LARGE(O30:X30,2),LARGE(O30:X30,3),LARGE(O30:X30,4))</f>
        <v>2030</v>
      </c>
    </row>
    <row r="31" spans="1:25" ht="13.5" thickBot="1" x14ac:dyDescent="0.25">
      <c r="A31" s="49">
        <v>25</v>
      </c>
      <c r="B31" s="146" t="s">
        <v>363</v>
      </c>
      <c r="C31" s="35" t="s">
        <v>350</v>
      </c>
      <c r="D31" s="36" t="s">
        <v>294</v>
      </c>
      <c r="E31" s="37"/>
      <c r="F31" s="38"/>
      <c r="G31" s="38">
        <v>18</v>
      </c>
      <c r="H31" s="38"/>
      <c r="I31" s="38">
        <v>11</v>
      </c>
      <c r="J31" s="38"/>
      <c r="K31" s="38"/>
      <c r="L31" s="38"/>
      <c r="M31" s="38"/>
      <c r="N31" s="59"/>
      <c r="O31" s="37">
        <f>IF((E31&gt;0),ROUND((101+1000*(LOG10($E$5)-LOG10(E31)))*$A$2,0),0)</f>
        <v>0</v>
      </c>
      <c r="P31" s="38">
        <f>IF((F31&gt;0),ROUND((101+1000*(LOG10($F$5)-LOG10(F31)))*$A$2,0),0)</f>
        <v>0</v>
      </c>
      <c r="Q31" s="38">
        <f>IF((G31&gt;0),ROUND((101+1000*(LOG10($G$5)-LOG10(G31)))*$A$2,0),0)</f>
        <v>1176</v>
      </c>
      <c r="R31" s="38">
        <f>IF((H31&gt;0),ROUND((101+1000*(LOG10($H$5)-LOG10(H31)))*$A$2,0),0)</f>
        <v>0</v>
      </c>
      <c r="S31" s="38">
        <f>IF((I31&gt;0),ROUND((101+1000*(LOG10($I$5)-LOG10(I31)))*$A$2,0),0)</f>
        <v>707</v>
      </c>
      <c r="T31" s="107">
        <f>IF((J31&gt;0),ROUND((101+1000*(LOG10($J$5)-LOG10(J31)))*$A$2,0),0)</f>
        <v>0</v>
      </c>
      <c r="U31" s="105">
        <f>IF((K31&gt;0),ROUND((101+1000*(LOG10($K$5)-LOG10(K31)))*$A$2,0),0)</f>
        <v>0</v>
      </c>
      <c r="V31" s="34">
        <f>IF((L31&gt;0),ROUND((101+1000*(LOG10($L$5)-LOG10(L31)))*$A$2,0),0)</f>
        <v>0</v>
      </c>
      <c r="W31" s="33">
        <f>IF((M31&gt;0),ROUND((101+1000*(LOG10($M$5)-LOG10(M31)))*$A$2,0),0)</f>
        <v>0</v>
      </c>
      <c r="X31" s="33">
        <f>IF((N31&gt;0),ROUND((101+1000*(LOG10($N$5)-LOG10(N31)))*$A$2,0),0)</f>
        <v>0</v>
      </c>
      <c r="Y31" s="89">
        <f>SUM(LARGE(O31:X31,1),LARGE(O31:X31,2),LARGE(O31:X31,3))</f>
        <v>1883</v>
      </c>
    </row>
    <row r="32" spans="1:25" ht="13.5" thickBot="1" x14ac:dyDescent="0.25">
      <c r="A32" s="49">
        <v>26</v>
      </c>
      <c r="B32" s="143" t="s">
        <v>369</v>
      </c>
      <c r="C32" s="35" t="s">
        <v>430</v>
      </c>
      <c r="D32" s="36" t="s">
        <v>265</v>
      </c>
      <c r="E32" s="37"/>
      <c r="F32" s="38"/>
      <c r="G32" s="38">
        <v>21</v>
      </c>
      <c r="H32" s="38">
        <v>15</v>
      </c>
      <c r="I32" s="38"/>
      <c r="J32" s="38"/>
      <c r="K32" s="38"/>
      <c r="L32" s="38"/>
      <c r="M32" s="38"/>
      <c r="N32" s="59"/>
      <c r="O32" s="37">
        <f>IF((E32&gt;0),ROUND((101+1000*(LOG10($E$5)-LOG10(E32)))*$A$2,0),0)</f>
        <v>0</v>
      </c>
      <c r="P32" s="38">
        <f>IF((F32&gt;0),ROUND((101+1000*(LOG10($F$5)-LOG10(F32)))*$A$2,0),0)</f>
        <v>0</v>
      </c>
      <c r="Q32" s="38">
        <f>IF((G32&gt;0),ROUND((101+1000*(LOG10($G$5)-LOG10(G32)))*$A$2,0),0)</f>
        <v>707</v>
      </c>
      <c r="R32" s="38">
        <f>IF((H32&gt;0),ROUND((101+1000*(LOG10($H$5)-LOG10(H32)))*$A$2,0),0)</f>
        <v>903</v>
      </c>
      <c r="S32" s="38">
        <f>IF((I32&gt;0),ROUND((101+1000*(LOG10($I$5)-LOG10(I32)))*$A$2,0),0)</f>
        <v>0</v>
      </c>
      <c r="T32" s="107">
        <f>IF((J32&gt;0),ROUND((101+1000*(LOG10($J$5)-LOG10(J32)))*$A$2,0),0)</f>
        <v>0</v>
      </c>
      <c r="U32" s="105">
        <f>IF((K32&gt;0),ROUND((101+1000*(LOG10($K$5)-LOG10(K32)))*$A$2,0),0)</f>
        <v>0</v>
      </c>
      <c r="V32" s="34">
        <f>IF((L32&gt;0),ROUND((101+1000*(LOG10($L$5)-LOG10(L32)))*$A$2,0),0)</f>
        <v>0</v>
      </c>
      <c r="W32" s="33">
        <f>IF((M32&gt;0),ROUND((101+1000*(LOG10($M$5)-LOG10(M32)))*$A$2,0),0)</f>
        <v>0</v>
      </c>
      <c r="X32" s="33">
        <f>IF((N32&gt;0),ROUND((101+1000*(LOG10($N$5)-LOG10(N32)))*$A$2,0),0)</f>
        <v>0</v>
      </c>
      <c r="Y32" s="89">
        <f>SUM(LARGE(O32:X32,1),LARGE(O32:X32,2),LARGE(O32:X32,3),LARGE(O32:X32,4))</f>
        <v>1610</v>
      </c>
    </row>
    <row r="33" spans="1:25" x14ac:dyDescent="0.2">
      <c r="A33" s="49">
        <v>27</v>
      </c>
      <c r="B33" s="38" t="s">
        <v>482</v>
      </c>
      <c r="C33" s="40" t="s">
        <v>76</v>
      </c>
      <c r="D33" s="59" t="s">
        <v>77</v>
      </c>
      <c r="E33" s="37"/>
      <c r="F33" s="38"/>
      <c r="G33" s="38"/>
      <c r="H33" s="38">
        <v>12</v>
      </c>
      <c r="I33" s="38"/>
      <c r="J33" s="38"/>
      <c r="K33" s="38"/>
      <c r="L33" s="38"/>
      <c r="M33" s="38"/>
      <c r="N33" s="59"/>
      <c r="O33" s="37">
        <f>IF((E33&gt;0),ROUND((101+1000*(LOG10($E$5)-LOG10(E33)))*$A$2,0),0)</f>
        <v>0</v>
      </c>
      <c r="P33" s="38">
        <f>IF((F33&gt;0),ROUND((101+1000*(LOG10($F$5)-LOG10(F33)))*$A$2,0),0)</f>
        <v>0</v>
      </c>
      <c r="Q33" s="38">
        <f>IF((G33&gt;0),ROUND((101+1000*(LOG10($G$5)-LOG10(G33)))*$A$2,0),0)</f>
        <v>0</v>
      </c>
      <c r="R33" s="38">
        <f>IF((H33&gt;0),ROUND((101+1000*(LOG10($H$5)-LOG10(H33)))*$A$2,0),0)</f>
        <v>1582</v>
      </c>
      <c r="S33" s="38">
        <f>IF((I33&gt;0),ROUND((101+1000*(LOG10($I$5)-LOG10(I33)))*$A$2,0),0)</f>
        <v>0</v>
      </c>
      <c r="T33" s="107">
        <f>IF((J33&gt;0),ROUND((101+1000*(LOG10($J$5)-LOG10(J33)))*$A$2,0),0)</f>
        <v>0</v>
      </c>
      <c r="U33" s="105">
        <f>IF((K33&gt;0),ROUND((101+1000*(LOG10($K$5)-LOG10(K33)))*$A$2,0),0)</f>
        <v>0</v>
      </c>
      <c r="V33" s="34">
        <f>IF((L33&gt;0),ROUND((101+1000*(LOG10($L$5)-LOG10(L33)))*$A$2,0),0)</f>
        <v>0</v>
      </c>
      <c r="W33" s="33">
        <f>IF((M33&gt;0),ROUND((101+1000*(LOG10($M$5)-LOG10(M33)))*$A$2,0),0)</f>
        <v>0</v>
      </c>
      <c r="X33" s="33">
        <f>IF((N33&gt;0),ROUND((101+1000*(LOG10($N$5)-LOG10(N33)))*$A$2,0),0)</f>
        <v>0</v>
      </c>
      <c r="Y33" s="89">
        <f>SUM(LARGE(O33:X33,1),LARGE(O33:X33,2),LARGE(O33:X33,3))</f>
        <v>1582</v>
      </c>
    </row>
    <row r="34" spans="1:25" x14ac:dyDescent="0.2">
      <c r="A34" s="47">
        <v>28</v>
      </c>
      <c r="B34" s="154" t="s">
        <v>63</v>
      </c>
      <c r="C34" s="32" t="s">
        <v>399</v>
      </c>
      <c r="D34" s="140" t="s">
        <v>68</v>
      </c>
      <c r="E34" s="65"/>
      <c r="F34" s="33">
        <v>17</v>
      </c>
      <c r="G34" s="33"/>
      <c r="H34" s="33">
        <v>16</v>
      </c>
      <c r="I34" s="33"/>
      <c r="J34" s="33"/>
      <c r="K34" s="33"/>
      <c r="L34" s="33"/>
      <c r="M34" s="33"/>
      <c r="N34" s="140"/>
      <c r="O34" s="65">
        <f>IF((E34&gt;0),ROUND((101+1000*(LOG10($E$5)-LOG10(E34)))*$A$2,0),0)</f>
        <v>0</v>
      </c>
      <c r="P34" s="33">
        <f>IF((F34&gt;0),ROUND((101+1000*(LOG10($F$5)-LOG10(F34)))*$A$2,0),0)</f>
        <v>707</v>
      </c>
      <c r="Q34" s="33">
        <f>IF((G34&gt;0),ROUND((101+1000*(LOG10($G$5)-LOG10(G34)))*$A$2,0),0)</f>
        <v>0</v>
      </c>
      <c r="R34" s="33">
        <f>IF((H34&gt;0),ROUND((101+1000*(LOG10($H$5)-LOG10(H34)))*$A$2,0),0)</f>
        <v>707</v>
      </c>
      <c r="S34" s="33">
        <f>IF((I34&gt;0),ROUND((101+1000*(LOG10($I$5)-LOG10(I34)))*$A$2,0),0)</f>
        <v>0</v>
      </c>
      <c r="T34" s="66">
        <f>IF((J34&gt;0),ROUND((101+1000*(LOG10($J$5)-LOG10(J34)))*$A$2,0),0)</f>
        <v>0</v>
      </c>
      <c r="U34" s="34">
        <f>IF((K34&gt;0),ROUND((101+1000*(LOG10($K$5)-LOG10(K34)))*$A$2,0),0)</f>
        <v>0</v>
      </c>
      <c r="V34" s="34">
        <f>IF((L34&gt;0),ROUND((101+1000*(LOG10($L$5)-LOG10(L34)))*$A$2,0),0)</f>
        <v>0</v>
      </c>
      <c r="W34" s="33">
        <f>IF((M34&gt;0),ROUND((101+1000*(LOG10($M$5)-LOG10(M34)))*$A$2,0),0)</f>
        <v>0</v>
      </c>
      <c r="X34" s="33">
        <f>IF((N34&gt;0),ROUND((101+1000*(LOG10($N$5)-LOG10(N34)))*$A$2,0),0)</f>
        <v>0</v>
      </c>
      <c r="Y34" s="48">
        <f>SUM(LARGE(O34:X34,1),LARGE(O34:X34,2),LARGE(O34:X34,3),LARGE(O34:X34,4))</f>
        <v>1414</v>
      </c>
    </row>
    <row r="35" spans="1:25" ht="13.5" thickBot="1" x14ac:dyDescent="0.25">
      <c r="A35" s="50">
        <v>29</v>
      </c>
      <c r="B35" s="168" t="s">
        <v>483</v>
      </c>
      <c r="C35" s="168" t="s">
        <v>445</v>
      </c>
      <c r="D35" s="166" t="s">
        <v>103</v>
      </c>
      <c r="E35" s="53"/>
      <c r="F35" s="54"/>
      <c r="G35" s="54"/>
      <c r="H35" s="54">
        <v>13</v>
      </c>
      <c r="I35" s="54"/>
      <c r="J35" s="54"/>
      <c r="K35" s="54"/>
      <c r="L35" s="54"/>
      <c r="M35" s="54"/>
      <c r="N35" s="166"/>
      <c r="O35" s="53">
        <f>IF((E35&gt;0),ROUND((101+1000*(LOG10($E$5)-LOG10(E35)))*$A$2,0),0)</f>
        <v>0</v>
      </c>
      <c r="P35" s="54">
        <f>IF((F35&gt;0),ROUND((101+1000*(LOG10($F$5)-LOG10(F35)))*$A$2,0),0)</f>
        <v>0</v>
      </c>
      <c r="Q35" s="54">
        <f>IF((G35&gt;0),ROUND((101+1000*(LOG10($G$5)-LOG10(G35)))*$A$2,0),0)</f>
        <v>0</v>
      </c>
      <c r="R35" s="54">
        <f>IF((H35&gt;0),ROUND((101+1000*(LOG10($H$5)-LOG10(H35)))*$A$2,0),0)</f>
        <v>1338</v>
      </c>
      <c r="S35" s="54">
        <f>IF((I35&gt;0),ROUND((101+1000*(LOG10($I$5)-LOG10(I35)))*$A$2,0),0)</f>
        <v>0</v>
      </c>
      <c r="T35" s="108">
        <f>IF((J35&gt;0),ROUND((101+1000*(LOG10($J$5)-LOG10(J35)))*$A$2,0),0)</f>
        <v>0</v>
      </c>
      <c r="U35" s="106">
        <f>IF((K35&gt;0),ROUND((101+1000*(LOG10($K$5)-LOG10(K35)))*$A$2,0),0)</f>
        <v>0</v>
      </c>
      <c r="V35" s="55">
        <f>IF((L35&gt;0),ROUND((101+1000*(LOG10($L$5)-LOG10(L35)))*$A$2,0),0)</f>
        <v>0</v>
      </c>
      <c r="W35" s="56">
        <f>IF((M35&gt;0),ROUND((101+1000*(LOG10($M$5)-LOG10(M35)))*$A$2,0),0)</f>
        <v>0</v>
      </c>
      <c r="X35" s="56">
        <f>IF((N35&gt;0),ROUND((101+1000*(LOG10($N$5)-LOG10(N35)))*$A$2,0),0)</f>
        <v>0</v>
      </c>
      <c r="Y35" s="57">
        <f>SUM(LARGE(O35:X35,1),LARGE(O35:X35,2),LARGE(O35:X35,3))</f>
        <v>1338</v>
      </c>
    </row>
    <row r="36" spans="1:25" ht="13.5" thickBot="1" x14ac:dyDescent="0.25">
      <c r="A36" s="47">
        <v>30</v>
      </c>
      <c r="B36" s="145" t="s">
        <v>370</v>
      </c>
      <c r="C36" s="51" t="s">
        <v>356</v>
      </c>
      <c r="D36" s="52" t="s">
        <v>357</v>
      </c>
      <c r="E36" s="53"/>
      <c r="F36" s="54"/>
      <c r="G36" s="54"/>
      <c r="H36" s="54">
        <v>14</v>
      </c>
      <c r="I36" s="54"/>
      <c r="J36" s="54"/>
      <c r="K36" s="54"/>
      <c r="L36" s="54"/>
      <c r="M36" s="54"/>
      <c r="N36" s="166"/>
      <c r="O36" s="53">
        <f>IF((E36&gt;0),ROUND((101+1000*(LOG10($E$5)-LOG10(E36)))*$A$2,0),0)</f>
        <v>0</v>
      </c>
      <c r="P36" s="54">
        <f>IF((F36&gt;0),ROUND((101+1000*(LOG10($F$5)-LOG10(F36)))*$A$2,0),0)</f>
        <v>0</v>
      </c>
      <c r="Q36" s="54">
        <f>IF((G36&gt;0),ROUND((101+1000*(LOG10($G$5)-LOG10(G36)))*$A$2,0),0)</f>
        <v>0</v>
      </c>
      <c r="R36" s="54">
        <f>IF((H36&gt;0),ROUND((101+1000*(LOG10($H$5)-LOG10(H36)))*$A$2,0),0)</f>
        <v>1113</v>
      </c>
      <c r="S36" s="54">
        <f>IF((I36&gt;0),ROUND((101+1000*(LOG10($I$5)-LOG10(I36)))*$A$2,0),0)</f>
        <v>0</v>
      </c>
      <c r="T36" s="108">
        <f>IF((J36&gt;0),ROUND((101+1000*(LOG10($J$5)-LOG10(J36)))*$A$2,0),0)</f>
        <v>0</v>
      </c>
      <c r="U36" s="106">
        <f>IF((K36&gt;0),ROUND((101+1000*(LOG10($K$5)-LOG10(K36)))*$A$2,0),0)</f>
        <v>0</v>
      </c>
      <c r="V36" s="55">
        <f>IF((L36&gt;0),ROUND((101+1000*(LOG10($L$5)-LOG10(L36)))*$A$2,0),0)</f>
        <v>0</v>
      </c>
      <c r="W36" s="56">
        <f>IF((M36&gt;0),ROUND((101+1000*(LOG10($M$5)-LOG10(M36)))*$A$2,0),0)</f>
        <v>0</v>
      </c>
      <c r="X36" s="56">
        <f>IF((N36&gt;0),ROUND((101+1000*(LOG10($N$5)-LOG10(N36)))*$A$2,0),0)</f>
        <v>0</v>
      </c>
      <c r="Y36" s="57">
        <f>SUM(LARGE(O36:X36,1),LARGE(O36:X36,2),LARGE(O36:X36,3),LARGE(O36:X36,4))</f>
        <v>1113</v>
      </c>
    </row>
    <row r="37" spans="1:25" ht="13.5" thickBot="1" x14ac:dyDescent="0.25">
      <c r="A37" s="50">
        <v>31</v>
      </c>
      <c r="B37" s="174" t="s">
        <v>371</v>
      </c>
      <c r="C37" s="167" t="s">
        <v>423</v>
      </c>
      <c r="D37" s="167" t="s">
        <v>424</v>
      </c>
      <c r="E37" s="53"/>
      <c r="F37" s="54"/>
      <c r="G37" s="54">
        <v>19</v>
      </c>
      <c r="H37" s="54"/>
      <c r="I37" s="54"/>
      <c r="J37" s="54"/>
      <c r="K37" s="54"/>
      <c r="L37" s="54"/>
      <c r="M37" s="54"/>
      <c r="N37" s="166"/>
      <c r="O37" s="53">
        <f>IF((E37&gt;0),ROUND((101+1000*(LOG10($E$5)-LOG10(E37)))*$A$2,0),0)</f>
        <v>0</v>
      </c>
      <c r="P37" s="54">
        <f>IF((F37&gt;0),ROUND((101+1000*(LOG10($F$5)-LOG10(F37)))*$A$2,0),0)</f>
        <v>0</v>
      </c>
      <c r="Q37" s="54">
        <f>IF((G37&gt;0),ROUND((101+1000*(LOG10($G$5)-LOG10(G37)))*$A$2,0),0)</f>
        <v>1011</v>
      </c>
      <c r="R37" s="54">
        <f>IF((H37&gt;0),ROUND((101+1000*(LOG10($H$5)-LOG10(H37)))*$A$2,0),0)</f>
        <v>0</v>
      </c>
      <c r="S37" s="54">
        <f>IF((I37&gt;0),ROUND((101+1000*(LOG10($I$5)-LOG10(I37)))*$A$2,0),0)</f>
        <v>0</v>
      </c>
      <c r="T37" s="108">
        <f>IF((J37&gt;0),ROUND((101+1000*(LOG10($J$5)-LOG10(J37)))*$A$2,0),0)</f>
        <v>0</v>
      </c>
      <c r="U37" s="106">
        <f>IF((K37&gt;0),ROUND((101+1000*(LOG10($K$5)-LOG10(K37)))*$A$2,0),0)</f>
        <v>0</v>
      </c>
      <c r="V37" s="55">
        <f>IF((L37&gt;0),ROUND((101+1000*(LOG10($L$5)-LOG10(L37)))*$A$2,0),0)</f>
        <v>0</v>
      </c>
      <c r="W37" s="56">
        <f>IF((M37&gt;0),ROUND((101+1000*(LOG10($M$5)-LOG10(M37)))*$A$2,0),0)</f>
        <v>0</v>
      </c>
      <c r="X37" s="56">
        <f>IF((N37&gt;0),ROUND((101+1000*(LOG10($N$5)-LOG10(N37)))*$A$2,0),0)</f>
        <v>0</v>
      </c>
      <c r="Y37" s="57">
        <f>SUM(LARGE(O37:X37,1),LARGE(O37:X37,2),LARGE(O37:X37,3),LARGE(O37:X37,4))</f>
        <v>1011</v>
      </c>
    </row>
    <row r="38" spans="1:25" ht="13.5" thickBot="1" x14ac:dyDescent="0.25">
      <c r="A38" s="47">
        <v>32</v>
      </c>
      <c r="B38" s="174" t="s">
        <v>484</v>
      </c>
      <c r="C38" s="176" t="s">
        <v>426</v>
      </c>
      <c r="D38" s="176" t="s">
        <v>427</v>
      </c>
      <c r="E38" s="53"/>
      <c r="F38" s="54"/>
      <c r="G38" s="54">
        <v>20</v>
      </c>
      <c r="H38" s="54"/>
      <c r="I38" s="54"/>
      <c r="J38" s="54"/>
      <c r="K38" s="54"/>
      <c r="L38" s="54"/>
      <c r="M38" s="54"/>
      <c r="N38" s="166"/>
      <c r="O38" s="53">
        <f>IF((E38&gt;0),ROUND((101+1000*(LOG10($E$5)-LOG10(E38)))*$A$2,0),0)</f>
        <v>0</v>
      </c>
      <c r="P38" s="54">
        <f>IF((F38&gt;0),ROUND((101+1000*(LOG10($F$5)-LOG10(F38)))*$A$2,0),0)</f>
        <v>0</v>
      </c>
      <c r="Q38" s="54">
        <f>IF((G38&gt;0),ROUND((101+1000*(LOG10($G$5)-LOG10(G38)))*$A$2,0),0)</f>
        <v>855</v>
      </c>
      <c r="R38" s="54">
        <f>IF((H38&gt;0),ROUND((101+1000*(LOG10($H$5)-LOG10(H38)))*$A$2,0),0)</f>
        <v>0</v>
      </c>
      <c r="S38" s="54">
        <f>IF((I38&gt;0),ROUND((101+1000*(LOG10($I$5)-LOG10(I38)))*$A$2,0),0)</f>
        <v>0</v>
      </c>
      <c r="T38" s="108">
        <f>IF((J38&gt;0),ROUND((101+1000*(LOG10($J$5)-LOG10(J38)))*$A$2,0),0)</f>
        <v>0</v>
      </c>
      <c r="U38" s="106">
        <f>IF((K38&gt;0),ROUND((101+1000*(LOG10($K$5)-LOG10(K38)))*$A$2,0),0)</f>
        <v>0</v>
      </c>
      <c r="V38" s="55">
        <f>IF((L38&gt;0),ROUND((101+1000*(LOG10($L$5)-LOG10(L38)))*$A$2,0),0)</f>
        <v>0</v>
      </c>
      <c r="W38" s="56">
        <f>IF((M38&gt;0),ROUND((101+1000*(LOG10($M$5)-LOG10(M38)))*$A$2,0),0)</f>
        <v>0</v>
      </c>
      <c r="X38" s="56">
        <f>IF((N38&gt;0),ROUND((101+1000*(LOG10($N$5)-LOG10(N38)))*$A$2,0),0)</f>
        <v>0</v>
      </c>
      <c r="Y38" s="57">
        <f>SUM(LARGE(O38:X38,1),LARGE(O38:X38,2),LARGE(O38:X38,3),LARGE(O38:X38,4))</f>
        <v>855</v>
      </c>
    </row>
    <row r="39" spans="1:25" ht="13.5" thickBot="1" x14ac:dyDescent="0.25">
      <c r="A39" s="50">
        <v>33</v>
      </c>
      <c r="E39" s="53"/>
      <c r="F39" s="54"/>
      <c r="G39" s="54"/>
      <c r="H39" s="54"/>
      <c r="I39" s="54"/>
      <c r="J39" s="54"/>
      <c r="K39" s="54"/>
      <c r="L39" s="54"/>
      <c r="M39" s="54"/>
      <c r="N39" s="166"/>
      <c r="O39" s="53">
        <f>IF((E39&gt;0),ROUND((101+1000*(LOG10($E$5)-LOG10(E39)))*$A$2,0),0)</f>
        <v>0</v>
      </c>
      <c r="P39" s="54">
        <f>IF((F39&gt;0),ROUND((101+1000*(LOG10($F$5)-LOG10(F39)))*$A$2,0),0)</f>
        <v>0</v>
      </c>
      <c r="Q39" s="54">
        <f>IF((G39&gt;0),ROUND((101+1000*(LOG10($G$5)-LOG10(G39)))*$A$2,0),0)</f>
        <v>0</v>
      </c>
      <c r="R39" s="54">
        <f>IF((H39&gt;0),ROUND((101+1000*(LOG10($H$5)-LOG10(H39)))*$A$2,0),0)</f>
        <v>0</v>
      </c>
      <c r="S39" s="54">
        <f>IF((I39&gt;0),ROUND((101+1000*(LOG10($I$5)-LOG10(I39)))*$A$2,0),0)</f>
        <v>0</v>
      </c>
      <c r="T39" s="108">
        <f>IF((J39&gt;0),ROUND((101+1000*(LOG10($J$5)-LOG10(J39)))*$A$2,0),0)</f>
        <v>0</v>
      </c>
      <c r="U39" s="106">
        <f>IF((K39&gt;0),ROUND((101+1000*(LOG10($K$5)-LOG10(K39)))*$A$2,0),0)</f>
        <v>0</v>
      </c>
      <c r="V39" s="55">
        <f>IF((L39&gt;0),ROUND((101+1000*(LOG10($L$5)-LOG10(L39)))*$A$2,0),0)</f>
        <v>0</v>
      </c>
      <c r="W39" s="56">
        <f>IF((M39&gt;0),ROUND((101+1000*(LOG10($M$5)-LOG10(M39)))*$A$2,0),0)</f>
        <v>0</v>
      </c>
      <c r="X39" s="56">
        <f>IF((N39&gt;0),ROUND((101+1000*(LOG10($N$5)-LOG10(N39)))*$A$2,0),0)</f>
        <v>0</v>
      </c>
      <c r="Y39" s="57">
        <f>SUM(LARGE(O39:X39,1),LARGE(O39:X39,2),LARGE(O39:X39,3))</f>
        <v>0</v>
      </c>
    </row>
    <row r="40" spans="1:25" ht="13.5" thickBot="1" x14ac:dyDescent="0.25">
      <c r="A40" s="47">
        <v>34</v>
      </c>
      <c r="B40" s="174"/>
      <c r="C40" s="176"/>
      <c r="D40" s="176"/>
      <c r="E40" s="53"/>
      <c r="F40" s="54"/>
      <c r="G40" s="54"/>
      <c r="H40" s="54"/>
      <c r="I40" s="54"/>
      <c r="J40" s="54"/>
      <c r="K40" s="54"/>
      <c r="L40" s="54"/>
      <c r="M40" s="54"/>
      <c r="N40" s="166"/>
      <c r="O40" s="53">
        <f>IF((E40&gt;0),ROUND((101+1000*(LOG10($E$5)-LOG10(E40)))*$A$2,0),0)</f>
        <v>0</v>
      </c>
      <c r="P40" s="54">
        <f>IF((F40&gt;0),ROUND((101+1000*(LOG10($F$5)-LOG10(F40)))*$A$2,0),0)</f>
        <v>0</v>
      </c>
      <c r="Q40" s="54">
        <f>IF((G40&gt;0),ROUND((101+1000*(LOG10($G$5)-LOG10(G40)))*$A$2,0),0)</f>
        <v>0</v>
      </c>
      <c r="R40" s="54">
        <f>IF((H40&gt;0),ROUND((101+1000*(LOG10($H$5)-LOG10(H40)))*$A$2,0),0)</f>
        <v>0</v>
      </c>
      <c r="S40" s="54">
        <f>IF((I40&gt;0),ROUND((101+1000*(LOG10($I$5)-LOG10(I40)))*$A$2,0),0)</f>
        <v>0</v>
      </c>
      <c r="T40" s="108">
        <f>IF((J40&gt;0),ROUND((101+1000*(LOG10($J$5)-LOG10(J40)))*$A$2,0),0)</f>
        <v>0</v>
      </c>
      <c r="U40" s="106">
        <f>IF((K40&gt;0),ROUND((101+1000*(LOG10($K$5)-LOG10(K40)))*$A$2,0),0)</f>
        <v>0</v>
      </c>
      <c r="V40" s="55">
        <f>IF((L40&gt;0),ROUND((101+1000*(LOG10($L$5)-LOG10(L40)))*$A$2,0),0)</f>
        <v>0</v>
      </c>
      <c r="W40" s="56">
        <f>IF((M40&gt;0),ROUND((101+1000*(LOG10($M$5)-LOG10(M40)))*$A$2,0),0)</f>
        <v>0</v>
      </c>
      <c r="X40" s="56">
        <f>IF((N40&gt;0),ROUND((101+1000*(LOG10($N$5)-LOG10(N40)))*$A$2,0),0)</f>
        <v>0</v>
      </c>
      <c r="Y40" s="57">
        <f>SUM(LARGE(O40:X40,1),LARGE(O40:X40,2),LARGE(O40:X40,3),LARGE(O40:X40,4))</f>
        <v>0</v>
      </c>
    </row>
    <row r="41" spans="1:25" ht="13.5" thickBot="1" x14ac:dyDescent="0.25">
      <c r="A41" s="50">
        <v>35</v>
      </c>
      <c r="E41" s="53"/>
      <c r="F41" s="54"/>
      <c r="G41" s="54"/>
      <c r="H41" s="54"/>
      <c r="I41" s="54"/>
      <c r="J41" s="54"/>
      <c r="K41" s="54"/>
      <c r="L41" s="54"/>
      <c r="M41" s="54"/>
      <c r="N41" s="166"/>
      <c r="O41" s="53">
        <f>IF((E41&gt;0),ROUND((101+1000*(LOG10($E$5)-LOG10(E41)))*$A$2,0),0)</f>
        <v>0</v>
      </c>
      <c r="P41" s="54">
        <f>IF((F41&gt;0),ROUND((101+1000*(LOG10($F$5)-LOG10(F41)))*$A$2,0),0)</f>
        <v>0</v>
      </c>
      <c r="Q41" s="54">
        <f>IF((G41&gt;0),ROUND((101+1000*(LOG10($G$5)-LOG10(G41)))*$A$2,0),0)</f>
        <v>0</v>
      </c>
      <c r="R41" s="54">
        <f>IF((H41&gt;0),ROUND((101+1000*(LOG10($H$5)-LOG10(H41)))*$A$2,0),0)</f>
        <v>0</v>
      </c>
      <c r="S41" s="54">
        <f>IF((I41&gt;0),ROUND((101+1000*(LOG10($I$5)-LOG10(I41)))*$A$2,0),0)</f>
        <v>0</v>
      </c>
      <c r="T41" s="108">
        <f>IF((J41&gt;0),ROUND((101+1000*(LOG10($J$5)-LOG10(J41)))*$A$2,0),0)</f>
        <v>0</v>
      </c>
      <c r="U41" s="106">
        <f>IF((K41&gt;0),ROUND((101+1000*(LOG10($K$5)-LOG10(K41)))*$A$2,0),0)</f>
        <v>0</v>
      </c>
      <c r="V41" s="55">
        <f>IF((L41&gt;0),ROUND((101+1000*(LOG10($L$5)-LOG10(L41)))*$A$2,0),0)</f>
        <v>0</v>
      </c>
      <c r="W41" s="56">
        <f>IF((M41&gt;0),ROUND((101+1000*(LOG10($M$5)-LOG10(M41)))*$A$2,0),0)</f>
        <v>0</v>
      </c>
      <c r="X41" s="56">
        <f>IF((N41&gt;0),ROUND((101+1000*(LOG10($N$5)-LOG10(N41)))*$A$2,0),0)</f>
        <v>0</v>
      </c>
      <c r="Y41" s="57">
        <f>SUM(LARGE(O41:X41,1),LARGE(O41:X41,2),LARGE(O41:X41,3))</f>
        <v>0</v>
      </c>
    </row>
    <row r="42" spans="1:25" ht="13.5" thickBot="1" x14ac:dyDescent="0.25">
      <c r="A42" s="47">
        <v>36</v>
      </c>
      <c r="B42" s="174"/>
      <c r="C42" s="176"/>
      <c r="D42" s="176"/>
      <c r="E42" s="53"/>
      <c r="F42" s="54"/>
      <c r="G42" s="54"/>
      <c r="H42" s="54"/>
      <c r="I42" s="54"/>
      <c r="J42" s="54"/>
      <c r="K42" s="54"/>
      <c r="L42" s="54"/>
      <c r="M42" s="54"/>
      <c r="N42" s="166"/>
      <c r="O42" s="53">
        <f>IF((E42&gt;0),ROUND((101+1000*(LOG10($E$5)-LOG10(E42)))*$A$2,0),0)</f>
        <v>0</v>
      </c>
      <c r="P42" s="54">
        <f>IF((F42&gt;0),ROUND((101+1000*(LOG10($F$5)-LOG10(F42)))*$A$2,0),0)</f>
        <v>0</v>
      </c>
      <c r="Q42" s="54">
        <f>IF((G42&gt;0),ROUND((101+1000*(LOG10($G$5)-LOG10(G42)))*$A$2,0),0)</f>
        <v>0</v>
      </c>
      <c r="R42" s="54">
        <f>IF((H42&gt;0),ROUND((101+1000*(LOG10($H$5)-LOG10(H42)))*$A$2,0),0)</f>
        <v>0</v>
      </c>
      <c r="S42" s="54">
        <f>IF((I42&gt;0),ROUND((101+1000*(LOG10($I$5)-LOG10(I42)))*$A$2,0),0)</f>
        <v>0</v>
      </c>
      <c r="T42" s="108">
        <f>IF((J42&gt;0),ROUND((101+1000*(LOG10($J$5)-LOG10(J42)))*$A$2,0),0)</f>
        <v>0</v>
      </c>
      <c r="U42" s="106">
        <f>IF((K42&gt;0),ROUND((101+1000*(LOG10($K$5)-LOG10(K42)))*$A$2,0),0)</f>
        <v>0</v>
      </c>
      <c r="V42" s="55">
        <f>IF((L42&gt;0),ROUND((101+1000*(LOG10($L$5)-LOG10(L42)))*$A$2,0),0)</f>
        <v>0</v>
      </c>
      <c r="W42" s="56">
        <f>IF((M42&gt;0),ROUND((101+1000*(LOG10($M$5)-LOG10(M42)))*$A$2,0),0)</f>
        <v>0</v>
      </c>
      <c r="X42" s="56">
        <f>IF((N42&gt;0),ROUND((101+1000*(LOG10($N$5)-LOG10(N42)))*$A$2,0),0)</f>
        <v>0</v>
      </c>
      <c r="Y42" s="57">
        <f>SUM(LARGE(O42:X42,1),LARGE(O42:X42,2),LARGE(O42:X42,3),LARGE(O42:X42,4))</f>
        <v>0</v>
      </c>
    </row>
    <row r="43" spans="1:25" ht="13.5" thickBot="1" x14ac:dyDescent="0.25">
      <c r="A43" s="50">
        <v>37</v>
      </c>
      <c r="B43" s="174"/>
      <c r="C43" s="167"/>
      <c r="D43" s="167"/>
      <c r="E43" s="53"/>
      <c r="F43" s="54"/>
      <c r="G43" s="54"/>
      <c r="H43" s="54"/>
      <c r="I43" s="54"/>
      <c r="J43" s="54"/>
      <c r="K43" s="54"/>
      <c r="L43" s="54"/>
      <c r="M43" s="54"/>
      <c r="N43" s="166"/>
      <c r="O43" s="53">
        <f>IF((E43&gt;0),ROUND((101+1000*(LOG10($E$5)-LOG10(E43)))*$A$2,0),0)</f>
        <v>0</v>
      </c>
      <c r="P43" s="54">
        <f>IF((F43&gt;0),ROUND((101+1000*(LOG10($F$5)-LOG10(F43)))*$A$2,0),0)</f>
        <v>0</v>
      </c>
      <c r="Q43" s="54">
        <f>IF((G43&gt;0),ROUND((101+1000*(LOG10($G$5)-LOG10(G43)))*$A$2,0),0)</f>
        <v>0</v>
      </c>
      <c r="R43" s="54">
        <f>IF((H43&gt;0),ROUND((101+1000*(LOG10($H$5)-LOG10(H43)))*$A$2,0),0)</f>
        <v>0</v>
      </c>
      <c r="S43" s="54">
        <f>IF((I43&gt;0),ROUND((101+1000*(LOG10($I$5)-LOG10(I43)))*$A$2,0),0)</f>
        <v>0</v>
      </c>
      <c r="T43" s="108">
        <f>IF((J43&gt;0),ROUND((101+1000*(LOG10($J$5)-LOG10(J43)))*$A$2,0),0)</f>
        <v>0</v>
      </c>
      <c r="U43" s="106">
        <f>IF((K43&gt;0),ROUND((101+1000*(LOG10($K$5)-LOG10(K43)))*$A$2,0),0)</f>
        <v>0</v>
      </c>
      <c r="V43" s="55">
        <f>IF((L43&gt;0),ROUND((101+1000*(LOG10($L$5)-LOG10(L43)))*$A$2,0),0)</f>
        <v>0</v>
      </c>
      <c r="W43" s="56">
        <f>IF((M43&gt;0),ROUND((101+1000*(LOG10($M$5)-LOG10(M43)))*$A$2,0),0)</f>
        <v>0</v>
      </c>
      <c r="X43" s="56">
        <f>IF((N43&gt;0),ROUND((101+1000*(LOG10($N$5)-LOG10(N43)))*$A$2,0),0)</f>
        <v>0</v>
      </c>
      <c r="Y43" s="57">
        <f>SUM(LARGE(O43:X43,1),LARGE(O43:X43,2),LARGE(O43:X43,3),LARGE(O43:X43,4))</f>
        <v>0</v>
      </c>
    </row>
    <row r="44" spans="1:25" ht="13.5" thickBot="1" x14ac:dyDescent="0.25">
      <c r="A44" s="47">
        <v>38</v>
      </c>
      <c r="B44" s="174"/>
      <c r="C44" s="176"/>
      <c r="D44" s="176"/>
      <c r="E44" s="53"/>
      <c r="F44" s="54"/>
      <c r="G44" s="54"/>
      <c r="H44" s="54"/>
      <c r="I44" s="54"/>
      <c r="J44" s="54"/>
      <c r="K44" s="54"/>
      <c r="L44" s="54"/>
      <c r="M44" s="54"/>
      <c r="N44" s="166"/>
      <c r="O44" s="53">
        <f>IF((E44&gt;0),ROUND((101+1000*(LOG10($E$5)-LOG10(E44)))*$A$2,0),0)</f>
        <v>0</v>
      </c>
      <c r="P44" s="54">
        <f>IF((F44&gt;0),ROUND((101+1000*(LOG10($F$5)-LOG10(F44)))*$A$2,0),0)</f>
        <v>0</v>
      </c>
      <c r="Q44" s="54">
        <f>IF((G44&gt;0),ROUND((101+1000*(LOG10($G$5)-LOG10(G44)))*$A$2,0),0)</f>
        <v>0</v>
      </c>
      <c r="R44" s="54">
        <f>IF((H44&gt;0),ROUND((101+1000*(LOG10($H$5)-LOG10(H44)))*$A$2,0),0)</f>
        <v>0</v>
      </c>
      <c r="S44" s="54">
        <f>IF((I44&gt;0),ROUND((101+1000*(LOG10($I$5)-LOG10(I44)))*$A$2,0),0)</f>
        <v>0</v>
      </c>
      <c r="T44" s="108">
        <f>IF((J44&gt;0),ROUND((101+1000*(LOG10($J$5)-LOG10(J44)))*$A$2,0),0)</f>
        <v>0</v>
      </c>
      <c r="U44" s="106">
        <f>IF((K44&gt;0),ROUND((101+1000*(LOG10($K$5)-LOG10(K44)))*$A$2,0),0)</f>
        <v>0</v>
      </c>
      <c r="V44" s="55">
        <f>IF((L44&gt;0),ROUND((101+1000*(LOG10($L$5)-LOG10(L44)))*$A$2,0),0)</f>
        <v>0</v>
      </c>
      <c r="W44" s="56">
        <f>IF((M44&gt;0),ROUND((101+1000*(LOG10($M$5)-LOG10(M44)))*$A$2,0),0)</f>
        <v>0</v>
      </c>
      <c r="X44" s="56">
        <f>IF((N44&gt;0),ROUND((101+1000*(LOG10($N$5)-LOG10(N44)))*$A$2,0),0)</f>
        <v>0</v>
      </c>
      <c r="Y44" s="57">
        <f>SUM(LARGE(O44:X44,1),LARGE(O44:X44,2),LARGE(O44:X44,3),LARGE(O44:X44,4))</f>
        <v>0</v>
      </c>
    </row>
    <row r="45" spans="1:25" ht="13.5" thickBot="1" x14ac:dyDescent="0.25">
      <c r="A45" s="50">
        <v>39</v>
      </c>
      <c r="B45" s="175"/>
      <c r="C45" s="176"/>
      <c r="D45" s="176"/>
      <c r="E45" s="53"/>
      <c r="F45" s="54"/>
      <c r="G45" s="54"/>
      <c r="H45" s="54"/>
      <c r="I45" s="54"/>
      <c r="J45" s="54"/>
      <c r="K45" s="54"/>
      <c r="L45" s="54"/>
      <c r="M45" s="54"/>
      <c r="N45" s="166"/>
      <c r="O45" s="53">
        <f>IF((E45&gt;0),ROUND((101+1000*(LOG10($E$5)-LOG10(E45)))*$A$2,0),0)</f>
        <v>0</v>
      </c>
      <c r="P45" s="54">
        <f>IF((F45&gt;0),ROUND((101+1000*(LOG10($F$5)-LOG10(F45)))*$A$2,0),0)</f>
        <v>0</v>
      </c>
      <c r="Q45" s="54">
        <f>IF((G45&gt;0),ROUND((101+1000*(LOG10($G$5)-LOG10(G45)))*$A$2,0),0)</f>
        <v>0</v>
      </c>
      <c r="R45" s="54">
        <f>IF((H45&gt;0),ROUND((101+1000*(LOG10($H$5)-LOG10(H45)))*$A$2,0),0)</f>
        <v>0</v>
      </c>
      <c r="S45" s="54">
        <f>IF((I45&gt;0),ROUND((101+1000*(LOG10($I$5)-LOG10(I45)))*$A$2,0),0)</f>
        <v>0</v>
      </c>
      <c r="T45" s="108">
        <f>IF((J45&gt;0),ROUND((101+1000*(LOG10($J$5)-LOG10(J45)))*$A$2,0),0)</f>
        <v>0</v>
      </c>
      <c r="U45" s="106">
        <f>IF((K45&gt;0),ROUND((101+1000*(LOG10($K$5)-LOG10(K45)))*$A$2,0),0)</f>
        <v>0</v>
      </c>
      <c r="V45" s="55">
        <f>IF((L45&gt;0),ROUND((101+1000*(LOG10($L$5)-LOG10(L45)))*$A$2,0),0)</f>
        <v>0</v>
      </c>
      <c r="W45" s="56">
        <f>IF((M45&gt;0),ROUND((101+1000*(LOG10($M$5)-LOG10(M45)))*$A$2,0),0)</f>
        <v>0</v>
      </c>
      <c r="X45" s="56">
        <f>IF((N45&gt;0),ROUND((101+1000*(LOG10($N$5)-LOG10(N45)))*$A$2,0),0)</f>
        <v>0</v>
      </c>
      <c r="Y45" s="57">
        <f>SUM(LARGE(O45:X45,1),LARGE(O45:X45,2),LARGE(O45:X45,3))</f>
        <v>0</v>
      </c>
    </row>
    <row r="46" spans="1:25" ht="13.5" thickBot="1" x14ac:dyDescent="0.25">
      <c r="A46" s="47">
        <v>40</v>
      </c>
      <c r="E46" s="53"/>
      <c r="F46" s="54"/>
      <c r="G46" s="54"/>
      <c r="H46" s="54"/>
      <c r="I46" s="54"/>
      <c r="J46" s="54"/>
      <c r="K46" s="54"/>
      <c r="L46" s="54"/>
      <c r="M46" s="54"/>
      <c r="N46" s="166"/>
      <c r="O46" s="53">
        <f>IF((E46&gt;0),ROUND((101+1000*(LOG10($E$5)-LOG10(E46)))*$A$2,0),0)</f>
        <v>0</v>
      </c>
      <c r="P46" s="54">
        <f>IF((F46&gt;0),ROUND((101+1000*(LOG10($F$5)-LOG10(F46)))*$A$2,0),0)</f>
        <v>0</v>
      </c>
      <c r="Q46" s="54">
        <f>IF((G46&gt;0),ROUND((101+1000*(LOG10($G$5)-LOG10(G46)))*$A$2,0),0)</f>
        <v>0</v>
      </c>
      <c r="R46" s="54">
        <f>IF((H46&gt;0),ROUND((101+1000*(LOG10($H$5)-LOG10(H46)))*$A$2,0),0)</f>
        <v>0</v>
      </c>
      <c r="S46" s="54">
        <f>IF((I46&gt;0),ROUND((101+1000*(LOG10($I$5)-LOG10(I46)))*$A$2,0),0)</f>
        <v>0</v>
      </c>
      <c r="T46" s="108">
        <f>IF((J46&gt;0),ROUND((101+1000*(LOG10($J$5)-LOG10(J46)))*$A$2,0),0)</f>
        <v>0</v>
      </c>
      <c r="U46" s="106">
        <f>IF((K46&gt;0),ROUND((101+1000*(LOG10($K$5)-LOG10(K46)))*$A$2,0),0)</f>
        <v>0</v>
      </c>
      <c r="V46" s="55">
        <f>IF((L46&gt;0),ROUND((101+1000*(LOG10($L$5)-LOG10(L46)))*$A$2,0),0)</f>
        <v>0</v>
      </c>
      <c r="W46" s="56">
        <f>IF((M46&gt;0),ROUND((101+1000*(LOG10($M$5)-LOG10(M46)))*$A$2,0),0)</f>
        <v>0</v>
      </c>
      <c r="X46" s="56">
        <f>IF((N46&gt;0),ROUND((101+1000*(LOG10($N$5)-LOG10(N46)))*$A$2,0),0)</f>
        <v>0</v>
      </c>
      <c r="Y46" s="57">
        <f>SUM(LARGE(O46:X46,1),LARGE(O46:X46,2),LARGE(O46:X46,3))</f>
        <v>0</v>
      </c>
    </row>
    <row r="47" spans="1:25" ht="13.5" thickBot="1" x14ac:dyDescent="0.25">
      <c r="A47" s="50">
        <v>41</v>
      </c>
      <c r="E47" s="53"/>
      <c r="F47" s="54"/>
      <c r="G47" s="54"/>
      <c r="H47" s="54"/>
      <c r="I47" s="54"/>
      <c r="J47" s="54"/>
      <c r="K47" s="54"/>
      <c r="L47" s="54"/>
      <c r="M47" s="54"/>
      <c r="N47" s="166"/>
      <c r="O47" s="53">
        <f>IF((E47&gt;0),ROUND((101+1000*(LOG10($E$5)-LOG10(E47)))*$A$2,0),0)</f>
        <v>0</v>
      </c>
      <c r="P47" s="54">
        <f>IF((F47&gt;0),ROUND((101+1000*(LOG10($F$5)-LOG10(F47)))*$A$2,0),0)</f>
        <v>0</v>
      </c>
      <c r="Q47" s="54">
        <f>IF((G47&gt;0),ROUND((101+1000*(LOG10($G$5)-LOG10(G47)))*$A$2,0),0)</f>
        <v>0</v>
      </c>
      <c r="R47" s="54">
        <f>IF((H47&gt;0),ROUND((101+1000*(LOG10($H$5)-LOG10(H47)))*$A$2,0),0)</f>
        <v>0</v>
      </c>
      <c r="S47" s="54">
        <f>IF((I47&gt;0),ROUND((101+1000*(LOG10($I$5)-LOG10(I47)))*$A$2,0),0)</f>
        <v>0</v>
      </c>
      <c r="T47" s="108">
        <f>IF((J47&gt;0),ROUND((101+1000*(LOG10($J$5)-LOG10(J47)))*$A$2,0),0)</f>
        <v>0</v>
      </c>
      <c r="U47" s="106">
        <f>IF((K47&gt;0),ROUND((101+1000*(LOG10($K$5)-LOG10(K47)))*$A$2,0),0)</f>
        <v>0</v>
      </c>
      <c r="V47" s="55">
        <f>IF((L47&gt;0),ROUND((101+1000*(LOG10($L$5)-LOG10(L47)))*$A$2,0),0)</f>
        <v>0</v>
      </c>
      <c r="W47" s="56">
        <f>IF((M47&gt;0),ROUND((101+1000*(LOG10($M$5)-LOG10(M47)))*$A$2,0),0)</f>
        <v>0</v>
      </c>
      <c r="X47" s="56">
        <f>IF((N47&gt;0),ROUND((101+1000*(LOG10($N$5)-LOG10(N47)))*$A$2,0),0)</f>
        <v>0</v>
      </c>
      <c r="Y47" s="57">
        <f>SUM(LARGE(O47:X47,1),LARGE(O47:X47,2),LARGE(O47:X47,3))</f>
        <v>0</v>
      </c>
    </row>
    <row r="48" spans="1:25" ht="13.5" thickBot="1" x14ac:dyDescent="0.25">
      <c r="A48" s="47">
        <v>42</v>
      </c>
      <c r="E48" s="53"/>
      <c r="F48" s="54"/>
      <c r="G48" s="54"/>
      <c r="H48" s="54"/>
      <c r="I48" s="54"/>
      <c r="J48" s="54"/>
      <c r="K48" s="54"/>
      <c r="L48" s="54"/>
      <c r="M48" s="54"/>
      <c r="N48" s="166"/>
      <c r="O48" s="53">
        <f>IF((E48&gt;0),ROUND((101+1000*(LOG10($E$5)-LOG10(E48)))*$A$2,0),0)</f>
        <v>0</v>
      </c>
      <c r="P48" s="54">
        <f>IF((F48&gt;0),ROUND((101+1000*(LOG10($F$5)-LOG10(F48)))*$A$2,0),0)</f>
        <v>0</v>
      </c>
      <c r="Q48" s="54">
        <f>IF((G48&gt;0),ROUND((101+1000*(LOG10($G$5)-LOG10(G48)))*$A$2,0),0)</f>
        <v>0</v>
      </c>
      <c r="R48" s="54">
        <f>IF((H48&gt;0),ROUND((101+1000*(LOG10($H$5)-LOG10(H48)))*$A$2,0),0)</f>
        <v>0</v>
      </c>
      <c r="S48" s="54">
        <f>IF((I48&gt;0),ROUND((101+1000*(LOG10($I$5)-LOG10(I48)))*$A$2,0),0)</f>
        <v>0</v>
      </c>
      <c r="T48" s="108">
        <f>IF((J48&gt;0),ROUND((101+1000*(LOG10($J$5)-LOG10(J48)))*$A$2,0),0)</f>
        <v>0</v>
      </c>
      <c r="U48" s="106">
        <f>IF((K48&gt;0),ROUND((101+1000*(LOG10($K$5)-LOG10(K48)))*$A$2,0),0)</f>
        <v>0</v>
      </c>
      <c r="V48" s="55">
        <f>IF((L48&gt;0),ROUND((101+1000*(LOG10($L$5)-LOG10(L48)))*$A$2,0),0)</f>
        <v>0</v>
      </c>
      <c r="W48" s="56">
        <f>IF((M48&gt;0),ROUND((101+1000*(LOG10($M$5)-LOG10(M48)))*$A$2,0),0)</f>
        <v>0</v>
      </c>
      <c r="X48" s="56">
        <f>IF((N48&gt;0),ROUND((101+1000*(LOG10($N$5)-LOG10(N48)))*$A$2,0),0)</f>
        <v>0</v>
      </c>
      <c r="Y48" s="57">
        <f>SUM(LARGE(O48:X48,1),LARGE(O48:X48,2),LARGE(O48:X48,3))</f>
        <v>0</v>
      </c>
    </row>
    <row r="49" spans="1:25" ht="13.5" thickBot="1" x14ac:dyDescent="0.25">
      <c r="A49" s="50">
        <v>43</v>
      </c>
      <c r="E49" s="53"/>
      <c r="F49" s="54"/>
      <c r="G49" s="54"/>
      <c r="H49" s="54"/>
      <c r="I49" s="54"/>
      <c r="J49" s="54"/>
      <c r="K49" s="54"/>
      <c r="L49" s="54"/>
      <c r="M49" s="54"/>
      <c r="N49" s="166"/>
      <c r="O49" s="53">
        <f>IF((E49&gt;0),ROUND((101+1000*(LOG10($E$5)-LOG10(E49)))*$A$2,0),0)</f>
        <v>0</v>
      </c>
      <c r="P49" s="54">
        <f>IF((F49&gt;0),ROUND((101+1000*(LOG10($F$5)-LOG10(F49)))*$A$2,0),0)</f>
        <v>0</v>
      </c>
      <c r="Q49" s="54">
        <f>IF((G49&gt;0),ROUND((101+1000*(LOG10($G$5)-LOG10(G49)))*$A$2,0),0)</f>
        <v>0</v>
      </c>
      <c r="R49" s="54">
        <f>IF((H49&gt;0),ROUND((101+1000*(LOG10($H$5)-LOG10(H49)))*$A$2,0),0)</f>
        <v>0</v>
      </c>
      <c r="S49" s="54">
        <f>IF((I49&gt;0),ROUND((101+1000*(LOG10($I$5)-LOG10(I49)))*$A$2,0),0)</f>
        <v>0</v>
      </c>
      <c r="T49" s="108">
        <f>IF((J49&gt;0),ROUND((101+1000*(LOG10($J$5)-LOG10(J49)))*$A$2,0),0)</f>
        <v>0</v>
      </c>
      <c r="U49" s="106">
        <f>IF((K49&gt;0),ROUND((101+1000*(LOG10($K$5)-LOG10(K49)))*$A$2,0),0)</f>
        <v>0</v>
      </c>
      <c r="V49" s="55">
        <f>IF((L49&gt;0),ROUND((101+1000*(LOG10($L$5)-LOG10(L49)))*$A$2,0),0)</f>
        <v>0</v>
      </c>
      <c r="W49" s="56">
        <f>IF((M49&gt;0),ROUND((101+1000*(LOG10($M$5)-LOG10(M49)))*$A$2,0),0)</f>
        <v>0</v>
      </c>
      <c r="X49" s="56">
        <f>IF((N49&gt;0),ROUND((101+1000*(LOG10($N$5)-LOG10(N49)))*$A$2,0),0)</f>
        <v>0</v>
      </c>
      <c r="Y49" s="57">
        <f>SUM(LARGE(O49:X49,1),LARGE(O49:X49,2),LARGE(O49:X49,3))</f>
        <v>0</v>
      </c>
    </row>
    <row r="50" spans="1:25" ht="13.5" thickBot="1" x14ac:dyDescent="0.25">
      <c r="A50" s="47">
        <v>44</v>
      </c>
      <c r="E50" s="53"/>
      <c r="F50" s="54"/>
      <c r="G50" s="54"/>
      <c r="H50" s="54"/>
      <c r="I50" s="54"/>
      <c r="J50" s="54"/>
      <c r="K50" s="54"/>
      <c r="L50" s="54"/>
      <c r="M50" s="54"/>
      <c r="N50" s="166"/>
      <c r="O50" s="53">
        <f>IF((E50&gt;0),ROUND((101+1000*(LOG10($E$5)-LOG10(E50)))*$A$2,0),0)</f>
        <v>0</v>
      </c>
      <c r="P50" s="54">
        <f>IF((F50&gt;0),ROUND((101+1000*(LOG10($F$5)-LOG10(F50)))*$A$2,0),0)</f>
        <v>0</v>
      </c>
      <c r="Q50" s="54">
        <f>IF((G50&gt;0),ROUND((101+1000*(LOG10($G$5)-LOG10(G50)))*$A$2,0),0)</f>
        <v>0</v>
      </c>
      <c r="R50" s="54">
        <f>IF((H50&gt;0),ROUND((101+1000*(LOG10($H$5)-LOG10(H50)))*$A$2,0),0)</f>
        <v>0</v>
      </c>
      <c r="S50" s="54">
        <f>IF((I50&gt;0),ROUND((101+1000*(LOG10($I$5)-LOG10(I50)))*$A$2,0),0)</f>
        <v>0</v>
      </c>
      <c r="T50" s="108">
        <f>IF((J50&gt;0),ROUND((101+1000*(LOG10($J$5)-LOG10(J50)))*$A$2,0),0)</f>
        <v>0</v>
      </c>
      <c r="U50" s="106">
        <f>IF((K50&gt;0),ROUND((101+1000*(LOG10($K$5)-LOG10(K50)))*$A$2,0),0)</f>
        <v>0</v>
      </c>
      <c r="V50" s="55">
        <f>IF((L50&gt;0),ROUND((101+1000*(LOG10($L$5)-LOG10(L50)))*$A$2,0),0)</f>
        <v>0</v>
      </c>
      <c r="W50" s="56">
        <f>IF((M50&gt;0),ROUND((101+1000*(LOG10($M$5)-LOG10(M50)))*$A$2,0),0)</f>
        <v>0</v>
      </c>
      <c r="X50" s="56">
        <f>IF((N50&gt;0),ROUND((101+1000*(LOG10($N$5)-LOG10(N50)))*$A$2,0),0)</f>
        <v>0</v>
      </c>
      <c r="Y50" s="57">
        <f>SUM(LARGE(O50:X50,1),LARGE(O50:X50,2),LARGE(O50:X50,3))</f>
        <v>0</v>
      </c>
    </row>
    <row r="51" spans="1:25" ht="13.5" thickBot="1" x14ac:dyDescent="0.25">
      <c r="A51" s="50">
        <v>45</v>
      </c>
      <c r="E51" s="53"/>
      <c r="F51" s="54"/>
      <c r="G51" s="54"/>
      <c r="H51" s="54"/>
      <c r="I51" s="54"/>
      <c r="J51" s="54"/>
      <c r="K51" s="54"/>
      <c r="L51" s="54"/>
      <c r="M51" s="54"/>
      <c r="N51" s="166"/>
      <c r="O51" s="53">
        <f>IF((E51&gt;0),ROUND((101+1000*(LOG10($E$5)-LOG10(E51)))*$A$2,0),0)</f>
        <v>0</v>
      </c>
      <c r="P51" s="54">
        <f>IF((F51&gt;0),ROUND((101+1000*(LOG10($F$5)-LOG10(F51)))*$A$2,0),0)</f>
        <v>0</v>
      </c>
      <c r="Q51" s="54">
        <f>IF((G51&gt;0),ROUND((101+1000*(LOG10($G$5)-LOG10(G51)))*$A$2,0),0)</f>
        <v>0</v>
      </c>
      <c r="R51" s="54">
        <f>IF((H51&gt;0),ROUND((101+1000*(LOG10($H$5)-LOG10(H51)))*$A$2,0),0)</f>
        <v>0</v>
      </c>
      <c r="S51" s="54">
        <f>IF((I51&gt;0),ROUND((101+1000*(LOG10($I$5)-LOG10(I51)))*$A$2,0),0)</f>
        <v>0</v>
      </c>
      <c r="T51" s="108">
        <f>IF((J51&gt;0),ROUND((101+1000*(LOG10($J$5)-LOG10(J51)))*$A$2,0),0)</f>
        <v>0</v>
      </c>
      <c r="U51" s="106">
        <f>IF((K51&gt;0),ROUND((101+1000*(LOG10($K$5)-LOG10(K51)))*$A$2,0),0)</f>
        <v>0</v>
      </c>
      <c r="V51" s="55">
        <f>IF((L51&gt;0),ROUND((101+1000*(LOG10($L$5)-LOG10(L51)))*$A$2,0),0)</f>
        <v>0</v>
      </c>
      <c r="W51" s="56">
        <f>IF((M51&gt;0),ROUND((101+1000*(LOG10($M$5)-LOG10(M51)))*$A$2,0),0)</f>
        <v>0</v>
      </c>
      <c r="X51" s="56">
        <f>IF((N51&gt;0),ROUND((101+1000*(LOG10($N$5)-LOG10(N51)))*$A$2,0),0)</f>
        <v>0</v>
      </c>
      <c r="Y51" s="57">
        <f>SUM(LARGE(O51:X51,1),LARGE(O51:X51,2),LARGE(O51:X51,3))</f>
        <v>0</v>
      </c>
    </row>
    <row r="52" spans="1:25" ht="13.5" thickBot="1" x14ac:dyDescent="0.25">
      <c r="A52" s="47">
        <v>46</v>
      </c>
      <c r="E52" s="53"/>
      <c r="F52" s="54"/>
      <c r="G52" s="54"/>
      <c r="H52" s="54"/>
      <c r="I52" s="54"/>
      <c r="J52" s="54"/>
      <c r="K52" s="54"/>
      <c r="L52" s="54"/>
      <c r="M52" s="54"/>
      <c r="N52" s="166"/>
      <c r="O52" s="53">
        <f>IF((E52&gt;0),ROUND((101+1000*(LOG10($E$5)-LOG10(E52)))*$A$2,0),0)</f>
        <v>0</v>
      </c>
      <c r="P52" s="54">
        <f>IF((F52&gt;0),ROUND((101+1000*(LOG10($F$5)-LOG10(F52)))*$A$2,0),0)</f>
        <v>0</v>
      </c>
      <c r="Q52" s="54">
        <f>IF((G52&gt;0),ROUND((101+1000*(LOG10($G$5)-LOG10(G52)))*$A$2,0),0)</f>
        <v>0</v>
      </c>
      <c r="R52" s="54">
        <f>IF((H52&gt;0),ROUND((101+1000*(LOG10($H$5)-LOG10(H52)))*$A$2,0),0)</f>
        <v>0</v>
      </c>
      <c r="S52" s="54">
        <f>IF((I52&gt;0),ROUND((101+1000*(LOG10($I$5)-LOG10(I52)))*$A$2,0),0)</f>
        <v>0</v>
      </c>
      <c r="T52" s="108">
        <f>IF((J52&gt;0),ROUND((101+1000*(LOG10($J$5)-LOG10(J52)))*$A$2,0),0)</f>
        <v>0</v>
      </c>
      <c r="U52" s="106">
        <f>IF((K52&gt;0),ROUND((101+1000*(LOG10($K$5)-LOG10(K52)))*$A$2,0),0)</f>
        <v>0</v>
      </c>
      <c r="V52" s="55">
        <f>IF((L52&gt;0),ROUND((101+1000*(LOG10($L$5)-LOG10(L52)))*$A$2,0),0)</f>
        <v>0</v>
      </c>
      <c r="W52" s="56">
        <f>IF((M52&gt;0),ROUND((101+1000*(LOG10($M$5)-LOG10(M52)))*$A$2,0),0)</f>
        <v>0</v>
      </c>
      <c r="X52" s="56">
        <f>IF((N52&gt;0),ROUND((101+1000*(LOG10($N$5)-LOG10(N52)))*$A$2,0),0)</f>
        <v>0</v>
      </c>
      <c r="Y52" s="57">
        <f>SUM(LARGE(O52:X52,1),LARGE(O52:X52,2),LARGE(O52:X52,3))</f>
        <v>0</v>
      </c>
    </row>
    <row r="53" spans="1:25" ht="13.5" thickBot="1" x14ac:dyDescent="0.25">
      <c r="A53" s="50">
        <v>47</v>
      </c>
      <c r="E53" s="53"/>
      <c r="F53" s="54"/>
      <c r="G53" s="54"/>
      <c r="H53" s="54"/>
      <c r="I53" s="54"/>
      <c r="J53" s="54"/>
      <c r="K53" s="54"/>
      <c r="L53" s="54"/>
      <c r="M53" s="54"/>
      <c r="N53" s="166"/>
      <c r="O53" s="53">
        <f>IF((E53&gt;0),ROUND((101+1000*(LOG10($E$5)-LOG10(E53)))*$A$2,0),0)</f>
        <v>0</v>
      </c>
      <c r="P53" s="54">
        <f>IF((F53&gt;0),ROUND((101+1000*(LOG10($F$5)-LOG10(F53)))*$A$2,0),0)</f>
        <v>0</v>
      </c>
      <c r="Q53" s="54">
        <f>IF((G53&gt;0),ROUND((101+1000*(LOG10($G$5)-LOG10(G53)))*$A$2,0),0)</f>
        <v>0</v>
      </c>
      <c r="R53" s="54">
        <f>IF((H53&gt;0),ROUND((101+1000*(LOG10($H$5)-LOG10(H53)))*$A$2,0),0)</f>
        <v>0</v>
      </c>
      <c r="S53" s="54">
        <f>IF((I53&gt;0),ROUND((101+1000*(LOG10($I$5)-LOG10(I53)))*$A$2,0),0)</f>
        <v>0</v>
      </c>
      <c r="T53" s="108">
        <f>IF((J53&gt;0),ROUND((101+1000*(LOG10($J$5)-LOG10(J53)))*$A$2,0),0)</f>
        <v>0</v>
      </c>
      <c r="U53" s="106">
        <f>IF((K53&gt;0),ROUND((101+1000*(LOG10($K$5)-LOG10(K53)))*$A$2,0),0)</f>
        <v>0</v>
      </c>
      <c r="V53" s="55">
        <f>IF((L53&gt;0),ROUND((101+1000*(LOG10($L$5)-LOG10(L53)))*$A$2,0),0)</f>
        <v>0</v>
      </c>
      <c r="W53" s="56">
        <f>IF((M53&gt;0),ROUND((101+1000*(LOG10($M$5)-LOG10(M53)))*$A$2,0),0)</f>
        <v>0</v>
      </c>
      <c r="X53" s="56">
        <f>IF((N53&gt;0),ROUND((101+1000*(LOG10($N$5)-LOG10(N53)))*$A$2,0),0)</f>
        <v>0</v>
      </c>
      <c r="Y53" s="57">
        <f>SUM(LARGE(O53:X53,1),LARGE(O53:X53,2),LARGE(O53:X53,3))</f>
        <v>0</v>
      </c>
    </row>
    <row r="54" spans="1:25" ht="13.5" thickBot="1" x14ac:dyDescent="0.25">
      <c r="A54" s="47">
        <v>48</v>
      </c>
      <c r="E54" s="53"/>
      <c r="F54" s="54"/>
      <c r="G54" s="54"/>
      <c r="H54" s="54"/>
      <c r="I54" s="54"/>
      <c r="J54" s="54"/>
      <c r="K54" s="54"/>
      <c r="L54" s="54"/>
      <c r="M54" s="54"/>
      <c r="N54" s="166"/>
      <c r="O54" s="53">
        <f>IF((E54&gt;0),ROUND((101+1000*(LOG10($E$5)-LOG10(E54)))*$A$2,0),0)</f>
        <v>0</v>
      </c>
      <c r="P54" s="54">
        <f>IF((F54&gt;0),ROUND((101+1000*(LOG10($F$5)-LOG10(F54)))*$A$2,0),0)</f>
        <v>0</v>
      </c>
      <c r="Q54" s="54">
        <f>IF((G54&gt;0),ROUND((101+1000*(LOG10($G$5)-LOG10(G54)))*$A$2,0),0)</f>
        <v>0</v>
      </c>
      <c r="R54" s="54">
        <f>IF((H54&gt;0),ROUND((101+1000*(LOG10($H$5)-LOG10(H54)))*$A$2,0),0)</f>
        <v>0</v>
      </c>
      <c r="S54" s="54">
        <f>IF((I54&gt;0),ROUND((101+1000*(LOG10($I$5)-LOG10(I54)))*$A$2,0),0)</f>
        <v>0</v>
      </c>
      <c r="T54" s="108">
        <f>IF((J54&gt;0),ROUND((101+1000*(LOG10($J$5)-LOG10(J54)))*$A$2,0),0)</f>
        <v>0</v>
      </c>
      <c r="U54" s="106">
        <f>IF((K54&gt;0),ROUND((101+1000*(LOG10($K$5)-LOG10(K54)))*$A$2,0),0)</f>
        <v>0</v>
      </c>
      <c r="V54" s="55">
        <f>IF((L54&gt;0),ROUND((101+1000*(LOG10($L$5)-LOG10(L54)))*$A$2,0),0)</f>
        <v>0</v>
      </c>
      <c r="W54" s="56">
        <f>IF((M54&gt;0),ROUND((101+1000*(LOG10($M$5)-LOG10(M54)))*$A$2,0),0)</f>
        <v>0</v>
      </c>
      <c r="X54" s="56">
        <f>IF((N54&gt;0),ROUND((101+1000*(LOG10($N$5)-LOG10(N54)))*$A$2,0),0)</f>
        <v>0</v>
      </c>
      <c r="Y54" s="57">
        <f>SUM(LARGE(O54:X54,1),LARGE(O54:X54,2),LARGE(O54:X54,3))</f>
        <v>0</v>
      </c>
    </row>
    <row r="55" spans="1:25" ht="13.5" thickBot="1" x14ac:dyDescent="0.25">
      <c r="A55" s="50">
        <v>49</v>
      </c>
      <c r="E55" s="53"/>
      <c r="F55" s="54"/>
      <c r="G55" s="54"/>
      <c r="H55" s="54"/>
      <c r="I55" s="54"/>
      <c r="J55" s="54"/>
      <c r="K55" s="54"/>
      <c r="L55" s="54"/>
      <c r="M55" s="54"/>
      <c r="N55" s="166"/>
      <c r="O55" s="53">
        <f>IF((E55&gt;0),ROUND((101+1000*(LOG10($E$5)-LOG10(E55)))*$A$2,0),0)</f>
        <v>0</v>
      </c>
      <c r="P55" s="54">
        <f>IF((F55&gt;0),ROUND((101+1000*(LOG10($F$5)-LOG10(F55)))*$A$2,0),0)</f>
        <v>0</v>
      </c>
      <c r="Q55" s="54">
        <f>IF((G55&gt;0),ROUND((101+1000*(LOG10($G$5)-LOG10(G55)))*$A$2,0),0)</f>
        <v>0</v>
      </c>
      <c r="R55" s="54">
        <f>IF((H55&gt;0),ROUND((101+1000*(LOG10($H$5)-LOG10(H55)))*$A$2,0),0)</f>
        <v>0</v>
      </c>
      <c r="S55" s="54">
        <f>IF((I55&gt;0),ROUND((101+1000*(LOG10($I$5)-LOG10(I55)))*$A$2,0),0)</f>
        <v>0</v>
      </c>
      <c r="T55" s="108">
        <f>IF((J55&gt;0),ROUND((101+1000*(LOG10($J$5)-LOG10(J55)))*$A$2,0),0)</f>
        <v>0</v>
      </c>
      <c r="U55" s="106">
        <f>IF((K55&gt;0),ROUND((101+1000*(LOG10($K$5)-LOG10(K55)))*$A$2,0),0)</f>
        <v>0</v>
      </c>
      <c r="V55" s="55">
        <f>IF((L55&gt;0),ROUND((101+1000*(LOG10($L$5)-LOG10(L55)))*$A$2,0),0)</f>
        <v>0</v>
      </c>
      <c r="W55" s="56">
        <f>IF((M55&gt;0),ROUND((101+1000*(LOG10($M$5)-LOG10(M55)))*$A$2,0),0)</f>
        <v>0</v>
      </c>
      <c r="X55" s="56">
        <f>IF((N55&gt;0),ROUND((101+1000*(LOG10($N$5)-LOG10(N55)))*$A$2,0),0)</f>
        <v>0</v>
      </c>
      <c r="Y55" s="57">
        <f>SUM(LARGE(O55:X55,1),LARGE(O55:X55,2),LARGE(O55:X55,3))</f>
        <v>0</v>
      </c>
    </row>
    <row r="56" spans="1:25" ht="13.5" thickBot="1" x14ac:dyDescent="0.25">
      <c r="A56" s="47">
        <v>50</v>
      </c>
      <c r="E56" s="53"/>
      <c r="F56" s="54"/>
      <c r="G56" s="54"/>
      <c r="H56" s="54"/>
      <c r="I56" s="54"/>
      <c r="J56" s="54"/>
      <c r="K56" s="54"/>
      <c r="L56" s="54"/>
      <c r="M56" s="54"/>
      <c r="N56" s="166"/>
      <c r="O56" s="53">
        <f>IF((E56&gt;0),ROUND((101+1000*(LOG10($E$5)-LOG10(E56)))*$A$2,0),0)</f>
        <v>0</v>
      </c>
      <c r="P56" s="54">
        <f>IF((F56&gt;0),ROUND((101+1000*(LOG10($F$5)-LOG10(F56)))*$A$2,0),0)</f>
        <v>0</v>
      </c>
      <c r="Q56" s="54">
        <f>IF((G56&gt;0),ROUND((101+1000*(LOG10($G$5)-LOG10(G56)))*$A$2,0),0)</f>
        <v>0</v>
      </c>
      <c r="R56" s="54">
        <f>IF((H56&gt;0),ROUND((101+1000*(LOG10($H$5)-LOG10(H56)))*$A$2,0),0)</f>
        <v>0</v>
      </c>
      <c r="S56" s="54">
        <f>IF((I56&gt;0),ROUND((101+1000*(LOG10($I$5)-LOG10(I56)))*$A$2,0),0)</f>
        <v>0</v>
      </c>
      <c r="T56" s="108">
        <f>IF((J56&gt;0),ROUND((101+1000*(LOG10($J$5)-LOG10(J56)))*$A$2,0),0)</f>
        <v>0</v>
      </c>
      <c r="U56" s="106">
        <f>IF((K56&gt;0),ROUND((101+1000*(LOG10($K$5)-LOG10(K56)))*$A$2,0),0)</f>
        <v>0</v>
      </c>
      <c r="V56" s="55">
        <f>IF((L56&gt;0),ROUND((101+1000*(LOG10($L$5)-LOG10(L56)))*$A$2,0),0)</f>
        <v>0</v>
      </c>
      <c r="W56" s="56">
        <f>IF((M56&gt;0),ROUND((101+1000*(LOG10($M$5)-LOG10(M56)))*$A$2,0),0)</f>
        <v>0</v>
      </c>
      <c r="X56" s="56">
        <f>IF((N56&gt;0),ROUND((101+1000*(LOG10($N$5)-LOG10(N56)))*$A$2,0),0)</f>
        <v>0</v>
      </c>
      <c r="Y56" s="57">
        <f>SUM(LARGE(O56:X56,1),LARGE(O56:X56,2),LARGE(O56:X56,3))</f>
        <v>0</v>
      </c>
    </row>
    <row r="57" spans="1:25" x14ac:dyDescent="0.2">
      <c r="T57" s="69"/>
      <c r="U57" s="69"/>
      <c r="V57" s="69"/>
      <c r="W57" s="69"/>
      <c r="X57" s="6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Z56"/>
  <sheetViews>
    <sheetView workbookViewId="0">
      <selection activeCell="O13" sqref="O13"/>
    </sheetView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21.42578125" customWidth="1"/>
    <col min="5" max="10" width="4.7109375" customWidth="1"/>
    <col min="11" max="14" width="4.7109375" hidden="1" customWidth="1"/>
    <col min="15" max="17" width="9.7109375" customWidth="1"/>
    <col min="18" max="18" width="10" customWidth="1"/>
    <col min="19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>
        <v>3</v>
      </c>
      <c r="B1" s="1">
        <v>2020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6" t="str">
        <f>"RAC - Pohár ČWA " &amp; B1</f>
        <v>RAC - Pohár ČWA 2020</v>
      </c>
      <c r="B4" s="187"/>
      <c r="C4" s="186"/>
      <c r="D4" s="186"/>
      <c r="E4" s="42">
        <v>202117</v>
      </c>
      <c r="F4" s="43">
        <v>202124</v>
      </c>
      <c r="G4" s="43">
        <v>201511</v>
      </c>
      <c r="H4" s="43">
        <v>201514</v>
      </c>
      <c r="I4" s="43">
        <v>202210</v>
      </c>
      <c r="J4" s="44">
        <v>191720</v>
      </c>
      <c r="K4" s="44"/>
      <c r="L4" s="44"/>
      <c r="M4" s="44"/>
      <c r="N4" s="44"/>
      <c r="O4" s="23" t="s">
        <v>69</v>
      </c>
      <c r="P4" s="24" t="s">
        <v>70</v>
      </c>
      <c r="Q4" s="24" t="s">
        <v>71</v>
      </c>
      <c r="R4" s="24" t="s">
        <v>72</v>
      </c>
      <c r="S4" s="62" t="s">
        <v>73</v>
      </c>
      <c r="T4" s="61" t="s">
        <v>74</v>
      </c>
      <c r="U4" s="24"/>
      <c r="V4" s="24"/>
      <c r="W4" s="24"/>
      <c r="X4" s="25"/>
      <c r="Y4" s="26"/>
    </row>
    <row r="5" spans="1:25" x14ac:dyDescent="0.2">
      <c r="A5" s="45"/>
      <c r="B5" s="141"/>
      <c r="C5" s="27"/>
      <c r="D5" s="28" t="s">
        <v>12</v>
      </c>
      <c r="E5" s="29">
        <v>13</v>
      </c>
      <c r="F5" s="30">
        <v>11</v>
      </c>
      <c r="G5" s="30">
        <v>0</v>
      </c>
      <c r="H5" s="31">
        <v>0</v>
      </c>
      <c r="I5" s="31">
        <v>9</v>
      </c>
      <c r="J5" s="30">
        <v>0</v>
      </c>
      <c r="K5" s="30"/>
      <c r="L5" s="30"/>
      <c r="M5" s="30"/>
      <c r="N5" s="58"/>
      <c r="O5" s="63">
        <v>202117</v>
      </c>
      <c r="P5" s="22">
        <v>202124</v>
      </c>
      <c r="Q5" s="22">
        <v>201511</v>
      </c>
      <c r="R5" s="22">
        <v>201514</v>
      </c>
      <c r="S5" s="64">
        <v>202210</v>
      </c>
      <c r="T5" s="22">
        <v>191720</v>
      </c>
      <c r="U5" s="22"/>
      <c r="V5" s="22"/>
      <c r="W5" s="22"/>
      <c r="X5" s="22" t="str">
        <f>IF(N4,N4,"")</f>
        <v/>
      </c>
      <c r="Y5" s="46"/>
    </row>
    <row r="6" spans="1:25" x14ac:dyDescent="0.2">
      <c r="A6" s="75" t="s">
        <v>13</v>
      </c>
      <c r="B6" s="102" t="s">
        <v>14</v>
      </c>
      <c r="C6" s="76" t="s">
        <v>15</v>
      </c>
      <c r="D6" s="77" t="s">
        <v>16</v>
      </c>
      <c r="E6" s="75" t="s">
        <v>17</v>
      </c>
      <c r="F6" s="78" t="s">
        <v>17</v>
      </c>
      <c r="G6" s="78" t="s">
        <v>17</v>
      </c>
      <c r="H6" s="78" t="s">
        <v>17</v>
      </c>
      <c r="I6" s="78" t="s">
        <v>17</v>
      </c>
      <c r="J6" s="78" t="s">
        <v>17</v>
      </c>
      <c r="K6" s="78" t="s">
        <v>17</v>
      </c>
      <c r="L6" s="78" t="s">
        <v>17</v>
      </c>
      <c r="M6" s="78" t="s">
        <v>17</v>
      </c>
      <c r="N6" s="76" t="s">
        <v>17</v>
      </c>
      <c r="O6" s="75" t="s">
        <v>18</v>
      </c>
      <c r="P6" s="79" t="s">
        <v>18</v>
      </c>
      <c r="Q6" s="79" t="s">
        <v>18</v>
      </c>
      <c r="R6" s="79" t="s">
        <v>18</v>
      </c>
      <c r="S6" s="80" t="s">
        <v>18</v>
      </c>
      <c r="T6" s="76" t="s">
        <v>18</v>
      </c>
      <c r="U6" s="77" t="s">
        <v>18</v>
      </c>
      <c r="V6" s="77" t="s">
        <v>18</v>
      </c>
      <c r="W6" s="77" t="s">
        <v>18</v>
      </c>
      <c r="X6" s="77" t="s">
        <v>18</v>
      </c>
      <c r="Y6" s="81" t="s">
        <v>19</v>
      </c>
    </row>
    <row r="7" spans="1:25" x14ac:dyDescent="0.2">
      <c r="A7" s="82">
        <v>1</v>
      </c>
      <c r="B7" s="142" t="s">
        <v>20</v>
      </c>
      <c r="C7" s="164" t="s">
        <v>21</v>
      </c>
      <c r="D7" s="165" t="s">
        <v>22</v>
      </c>
      <c r="E7" s="84">
        <v>1</v>
      </c>
      <c r="F7" s="85">
        <v>1</v>
      </c>
      <c r="G7" s="85"/>
      <c r="H7" s="85"/>
      <c r="I7" s="85">
        <v>1</v>
      </c>
      <c r="J7" s="85"/>
      <c r="K7" s="85"/>
      <c r="L7" s="85"/>
      <c r="M7" s="85"/>
      <c r="N7" s="86"/>
      <c r="O7" s="84">
        <f>IF((E7&gt;0),ROUND((101+1000*(LOG10($E$5)-LOG10(E7)))*$A$2,0),0)</f>
        <v>3645</v>
      </c>
      <c r="P7" s="85">
        <f>IF((F7&gt;0),ROUND((101+1000*(LOG10($F$5)-LOG10(F7)))*$A$2,0),0)</f>
        <v>3427</v>
      </c>
      <c r="Q7" s="85">
        <f>IF((G7&gt;0),ROUND((101+1000*(LOG10($G$5)-LOG10(G7)))*$A$2,0),0)</f>
        <v>0</v>
      </c>
      <c r="R7" s="85">
        <f>IF((H7&gt;0),ROUND((101+1000*(LOG10($H$5)-LOG10(H7)))*$A$2,0),0)</f>
        <v>0</v>
      </c>
      <c r="S7" s="87">
        <f>IF((I7&gt;0),ROUND((101+1000*(LOG10($I$5)-LOG10(I7)))*$A$2,0),0)</f>
        <v>3166</v>
      </c>
      <c r="T7" s="88">
        <f>IF((J7&gt;0),ROUND((101+1000*(LOG10($J$5)-LOG10(J7)))*$A$2,0),0)</f>
        <v>0</v>
      </c>
      <c r="U7" s="85">
        <f>IF((K7&gt;0),ROUND((101+1000*(LOG10($K$5)-LOG10(K7)))*$A$2,0),0)</f>
        <v>0</v>
      </c>
      <c r="V7" s="85">
        <f>IF((L7&gt;0),ROUND((101+1000*(LOG10($L$5)-LOG10(L7)))*$A$2,0),0)</f>
        <v>0</v>
      </c>
      <c r="W7" s="85">
        <f>IF((M7&gt;0),ROUND((101+1000*(LOG10($M$5)-LOG10(M7)))*$A$2,0),0)</f>
        <v>0</v>
      </c>
      <c r="X7" s="85">
        <f>IF((N7&gt;0),ROUND((101+1000*(LOG10($N$5)-LOG10(N7)))*$A$2,0),0)</f>
        <v>0</v>
      </c>
      <c r="Y7" s="89">
        <f>SUM(LARGE(O7:X7,1),LARGE(O7:X7,2),LARGE(O7:X7,3),LARGE(O7:X7,4))</f>
        <v>10238</v>
      </c>
    </row>
    <row r="8" spans="1:25" x14ac:dyDescent="0.2">
      <c r="A8" s="49">
        <v>2</v>
      </c>
      <c r="B8" s="169" t="s">
        <v>23</v>
      </c>
      <c r="C8" s="35" t="s">
        <v>27</v>
      </c>
      <c r="D8" s="36" t="s">
        <v>28</v>
      </c>
      <c r="E8" s="37">
        <v>2</v>
      </c>
      <c r="F8" s="38">
        <v>2</v>
      </c>
      <c r="G8" s="38"/>
      <c r="H8" s="38"/>
      <c r="I8" s="38">
        <v>3</v>
      </c>
      <c r="J8" s="38"/>
      <c r="K8" s="38"/>
      <c r="L8" s="38"/>
      <c r="M8" s="38"/>
      <c r="N8" s="59"/>
      <c r="O8" s="65">
        <f>IF((E8&gt;0),ROUND((101+1000*(LOG10($E$5)-LOG10(E8)))*$A$2,0),0)</f>
        <v>2742</v>
      </c>
      <c r="P8" s="33">
        <f>IF((F8&gt;0),ROUND((101+1000*(LOG10($F$5)-LOG10(F8)))*$A$2,0),0)</f>
        <v>2524</v>
      </c>
      <c r="Q8" s="33">
        <f>IF((G8&gt;0),ROUND((101+1000*(LOG10($G$5)-LOG10(G8)))*$A$2,0),0)</f>
        <v>0</v>
      </c>
      <c r="R8" s="33">
        <f>IF((H8&gt;0),ROUND((101+1000*(LOG10($H$5)-LOG10(H8)))*$A$2,0),0)</f>
        <v>0</v>
      </c>
      <c r="S8" s="66">
        <f>IF((I8&gt;0),ROUND((101+1000*(LOG10($I$5)-LOG10(I8)))*$A$2,0),0)</f>
        <v>1734</v>
      </c>
      <c r="T8" s="34">
        <f>IF((J8&gt;0),ROUND((101+1000*(LOG10($J$5)-LOG10(J8)))*$A$2,0),0)</f>
        <v>0</v>
      </c>
      <c r="U8" s="33">
        <f>IF((K8&gt;0),ROUND((101+1000*(LOG10($K$5)-LOG10(K8)))*$A$2,0),0)</f>
        <v>0</v>
      </c>
      <c r="V8" s="33">
        <f>IF((L8&gt;0),ROUND((101+1000*(LOG10($L$5)-LOG10(L8)))*$A$2,0),0)</f>
        <v>0</v>
      </c>
      <c r="W8" s="33">
        <f>IF((M8&gt;0),ROUND((101+1000*(LOG10($M$5)-LOG10(M8)))*$A$2,0),0)</f>
        <v>0</v>
      </c>
      <c r="X8" s="33">
        <f>IF((N8&gt;0),ROUND((101+1000*(LOG10($N$5)-LOG10(N8)))*$A$2,0),0)</f>
        <v>0</v>
      </c>
      <c r="Y8" s="89">
        <f>SUM(LARGE(O8:X8,1),LARGE(O8:X8,2),LARGE(O8:X8,3),LARGE(O8:X8,4))</f>
        <v>7000</v>
      </c>
    </row>
    <row r="9" spans="1:25" x14ac:dyDescent="0.2">
      <c r="A9" s="47">
        <v>3</v>
      </c>
      <c r="B9" s="144" t="s">
        <v>44</v>
      </c>
      <c r="C9" s="32" t="s">
        <v>53</v>
      </c>
      <c r="D9" s="59" t="s">
        <v>54</v>
      </c>
      <c r="E9" s="37">
        <v>8</v>
      </c>
      <c r="F9" s="38">
        <v>5</v>
      </c>
      <c r="G9" s="38"/>
      <c r="H9" s="38"/>
      <c r="I9" s="38">
        <v>4</v>
      </c>
      <c r="J9" s="38"/>
      <c r="K9" s="38"/>
      <c r="L9" s="38"/>
      <c r="M9" s="38"/>
      <c r="N9" s="59"/>
      <c r="O9" s="65">
        <f>IF((E9&gt;0),ROUND((101+1000*(LOG10($E$5)-LOG10(E9)))*$A$2,0),0)</f>
        <v>936</v>
      </c>
      <c r="P9" s="33">
        <f>IF((F9&gt;0),ROUND((101+1000*(LOG10($F$5)-LOG10(F9)))*$A$2,0),0)</f>
        <v>1330</v>
      </c>
      <c r="Q9" s="33">
        <f>IF((G9&gt;0),ROUND((101+1000*(LOG10($G$5)-LOG10(G9)))*$A$2,0),0)</f>
        <v>0</v>
      </c>
      <c r="R9" s="33">
        <f>IF((H9&gt;0),ROUND((101+1000*(LOG10($H$5)-LOG10(H9)))*$A$2,0),0)</f>
        <v>0</v>
      </c>
      <c r="S9" s="66">
        <f>IF((I9&gt;0),ROUND((101+1000*(LOG10($I$5)-LOG10(I9)))*$A$2,0),0)</f>
        <v>1360</v>
      </c>
      <c r="T9" s="34">
        <f>IF((J9&gt;0),ROUND((101+1000*(LOG10($J$5)-LOG10(J9)))*$A$2,0),0)</f>
        <v>0</v>
      </c>
      <c r="U9" s="33">
        <f>IF((K9&gt;0),ROUND((101+1000*(LOG10($K$5)-LOG10(K9)))*$A$2,0),0)</f>
        <v>0</v>
      </c>
      <c r="V9" s="33">
        <f>IF((L9&gt;0),ROUND((101+1000*(LOG10($L$5)-LOG10(L9)))*$A$2,0),0)</f>
        <v>0</v>
      </c>
      <c r="W9" s="33">
        <f>IF((M9&gt;0),ROUND((101+1000*(LOG10($M$5)-LOG10(M9)))*$A$2,0),0)</f>
        <v>0</v>
      </c>
      <c r="X9" s="33">
        <f>IF((N9&gt;0),ROUND((101+1000*(LOG10($N$5)-LOG10(N9)))*$A$2,0),0)</f>
        <v>0</v>
      </c>
      <c r="Y9" s="89">
        <f>SUM(LARGE(O9:X9,1),LARGE(O9:X9,2),LARGE(O9:X9,3),LARGE(O9:X9,4))</f>
        <v>3626</v>
      </c>
    </row>
    <row r="10" spans="1:25" x14ac:dyDescent="0.2">
      <c r="A10" s="49">
        <v>4</v>
      </c>
      <c r="B10" s="143" t="s">
        <v>52</v>
      </c>
      <c r="C10" s="40" t="s">
        <v>66</v>
      </c>
      <c r="D10" s="59" t="s">
        <v>22</v>
      </c>
      <c r="E10" s="37">
        <v>7</v>
      </c>
      <c r="F10" s="38">
        <v>11</v>
      </c>
      <c r="G10" s="38"/>
      <c r="H10" s="38"/>
      <c r="I10" s="38">
        <v>5</v>
      </c>
      <c r="J10" s="38"/>
      <c r="K10" s="38"/>
      <c r="L10" s="38"/>
      <c r="M10" s="38"/>
      <c r="N10" s="59"/>
      <c r="O10" s="65">
        <f>IF((E10&gt;0),ROUND((101+1000*(LOG10($E$5)-LOG10(E10)))*$A$2,0),0)</f>
        <v>1110</v>
      </c>
      <c r="P10" s="33">
        <f>IF((F10&gt;0),ROUND((101+1000*(LOG10($F$5)-LOG10(F10)))*$A$2,0),0)</f>
        <v>303</v>
      </c>
      <c r="Q10" s="33">
        <f>IF((G10&gt;0),ROUND((101+1000*(LOG10($G$5)-LOG10(G10)))*$A$2,0),0)</f>
        <v>0</v>
      </c>
      <c r="R10" s="33">
        <f>IF((H10&gt;0),ROUND((101+1000*(LOG10($H$5)-LOG10(H10)))*$A$2,0),0)</f>
        <v>0</v>
      </c>
      <c r="S10" s="66">
        <f>IF((I10&gt;0),ROUND((101+1000*(LOG10($I$5)-LOG10(I10)))*$A$2,0),0)</f>
        <v>1069</v>
      </c>
      <c r="T10" s="34">
        <f>IF((J10&gt;0),ROUND((101+1000*(LOG10($J$5)-LOG10(J10)))*$A$2,0),0)</f>
        <v>0</v>
      </c>
      <c r="U10" s="33">
        <f>IF((K10&gt;0),ROUND((101+1000*(LOG10($K$5)-LOG10(K10)))*$A$2,0),0)</f>
        <v>0</v>
      </c>
      <c r="V10" s="33">
        <f>IF((L10&gt;0),ROUND((101+1000*(LOG10($L$5)-LOG10(L10)))*$A$2,0),0)</f>
        <v>0</v>
      </c>
      <c r="W10" s="33">
        <f>IF((M10&gt;0),ROUND((101+1000*(LOG10($M$5)-LOG10(M10)))*$A$2,0),0)</f>
        <v>0</v>
      </c>
      <c r="X10" s="33">
        <f>IF((N10&gt;0),ROUND((101+1000*(LOG10($N$5)-LOG10(N10)))*$A$2,0),0)</f>
        <v>0</v>
      </c>
      <c r="Y10" s="89">
        <f>SUM(LARGE(O10:X10,1),LARGE(O10:X10,2),LARGE(O10:X10,3),LARGE(O10:X10,4))</f>
        <v>2482</v>
      </c>
    </row>
    <row r="11" spans="1:25" x14ac:dyDescent="0.2">
      <c r="A11" s="47">
        <v>5</v>
      </c>
      <c r="B11" s="144" t="s">
        <v>26</v>
      </c>
      <c r="C11" s="32" t="s">
        <v>24</v>
      </c>
      <c r="D11" s="59" t="s">
        <v>25</v>
      </c>
      <c r="E11" s="37"/>
      <c r="F11" s="38"/>
      <c r="G11" s="38"/>
      <c r="H11" s="38"/>
      <c r="I11" s="38">
        <v>2</v>
      </c>
      <c r="J11" s="38"/>
      <c r="K11" s="38"/>
      <c r="L11" s="38"/>
      <c r="M11" s="38"/>
      <c r="N11" s="59"/>
      <c r="O11" s="65">
        <f>IF((E11&gt;0),ROUND((101+1000*(LOG10($E$5)-LOG10(E11)))*$A$2,0),0)</f>
        <v>0</v>
      </c>
      <c r="P11" s="33">
        <f>IF((F11&gt;0),ROUND((101+1000*(LOG10($F$5)-LOG10(F11)))*$A$2,0),0)</f>
        <v>0</v>
      </c>
      <c r="Q11" s="33">
        <f>IF((G11&gt;0),ROUND((101+1000*(LOG10($G$5)-LOG10(G11)))*$A$2,0),0)</f>
        <v>0</v>
      </c>
      <c r="R11" s="33">
        <f>IF((H11&gt;0),ROUND((101+1000*(LOG10($H$5)-LOG10(H11)))*$A$2,0),0)</f>
        <v>0</v>
      </c>
      <c r="S11" s="66">
        <f>IF((I11&gt;0),ROUND((101+1000*(LOG10($I$5)-LOG10(I11)))*$A$2,0),0)</f>
        <v>2263</v>
      </c>
      <c r="T11" s="34">
        <f>IF((J11&gt;0),ROUND((101+1000*(LOG10($J$5)-LOG10(J11)))*$A$2,0),0)</f>
        <v>0</v>
      </c>
      <c r="U11" s="33">
        <f>IF((K11&gt;0),ROUND((101+1000*(LOG10($K$5)-LOG10(K11)))*$A$2,0),0)</f>
        <v>0</v>
      </c>
      <c r="V11" s="33">
        <f>IF((L11&gt;0),ROUND((101+1000*(LOG10($L$5)-LOG10(L11)))*$A$2,0),0)</f>
        <v>0</v>
      </c>
      <c r="W11" s="33">
        <f>IF((M11&gt;0),ROUND((101+1000*(LOG10($M$5)-LOG10(M11)))*$A$2,0),0)</f>
        <v>0</v>
      </c>
      <c r="X11" s="33">
        <f>IF((N11&gt;0),ROUND((101+1000*(LOG10($N$5)-LOG10(N11)))*$A$2,0),0)</f>
        <v>0</v>
      </c>
      <c r="Y11" s="89">
        <f>SUM(LARGE(O11:X11,1),LARGE(O11:X11,2),LARGE(O11:X11,3),LARGE(O11:X11,4))</f>
        <v>2263</v>
      </c>
    </row>
    <row r="12" spans="1:25" x14ac:dyDescent="0.2">
      <c r="A12" s="49">
        <v>6</v>
      </c>
      <c r="B12" s="143" t="s">
        <v>35</v>
      </c>
      <c r="C12" s="35" t="s">
        <v>36</v>
      </c>
      <c r="D12" s="36" t="s">
        <v>37</v>
      </c>
      <c r="E12" s="37">
        <v>3</v>
      </c>
      <c r="F12" s="38"/>
      <c r="G12" s="38"/>
      <c r="H12" s="38"/>
      <c r="I12" s="38"/>
      <c r="J12" s="38"/>
      <c r="K12" s="38"/>
      <c r="L12" s="38"/>
      <c r="M12" s="38"/>
      <c r="N12" s="59"/>
      <c r="O12" s="65">
        <f>IF((E12&gt;0),ROUND((101+1000*(LOG10($E$5)-LOG10(E12)))*$A$2,0),0)</f>
        <v>2213</v>
      </c>
      <c r="P12" s="33">
        <f>IF((F12&gt;0),ROUND((101+1000*(LOG10($F$5)-LOG10(F12)))*$A$2,0),0)</f>
        <v>0</v>
      </c>
      <c r="Q12" s="33">
        <f>IF((G12&gt;0),ROUND((101+1000*(LOG10($G$5)-LOG10(G12)))*$A$2,0),0)</f>
        <v>0</v>
      </c>
      <c r="R12" s="33">
        <f>IF((H12&gt;0),ROUND((101+1000*(LOG10($H$5)-LOG10(H12)))*$A$2,0),0)</f>
        <v>0</v>
      </c>
      <c r="S12" s="66">
        <f>IF((I12&gt;0),ROUND((101+1000*(LOG10($I$5)-LOG10(I12)))*$A$2,0),0)</f>
        <v>0</v>
      </c>
      <c r="T12" s="34">
        <f>IF((J12&gt;0),ROUND((101+1000*(LOG10($J$5)-LOG10(J12)))*$A$2,0),0)</f>
        <v>0</v>
      </c>
      <c r="U12" s="33">
        <f>IF((K12&gt;0),ROUND((101+1000*(LOG10($K$5)-LOG10(K12)))*$A$2,0),0)</f>
        <v>0</v>
      </c>
      <c r="V12" s="33">
        <f>IF((L12&gt;0),ROUND((101+1000*(LOG10($L$5)-LOG10(L12)))*$A$2,0),0)</f>
        <v>0</v>
      </c>
      <c r="W12" s="33">
        <f>IF((M12&gt;0),ROUND((101+1000*(LOG10($M$5)-LOG10(M12)))*$A$2,0),0)</f>
        <v>0</v>
      </c>
      <c r="X12" s="33">
        <f>IF((N12&gt;0),ROUND((101+1000*(LOG10($N$5)-LOG10(N12)))*$A$2,0),0)</f>
        <v>0</v>
      </c>
      <c r="Y12" s="89">
        <f>SUM(LARGE(O12:X12,1),LARGE(O12:X12,2),LARGE(O12:X12,3),LARGE(O12:X12,4))</f>
        <v>2213</v>
      </c>
    </row>
    <row r="13" spans="1:25" x14ac:dyDescent="0.2">
      <c r="A13" s="47">
        <v>7</v>
      </c>
      <c r="B13" s="144" t="s">
        <v>29</v>
      </c>
      <c r="C13" s="39" t="s">
        <v>42</v>
      </c>
      <c r="D13" s="36" t="s">
        <v>43</v>
      </c>
      <c r="E13" s="37">
        <v>5</v>
      </c>
      <c r="F13" s="38"/>
      <c r="G13" s="38"/>
      <c r="H13" s="38"/>
      <c r="I13" s="38">
        <v>7</v>
      </c>
      <c r="J13" s="38"/>
      <c r="K13" s="38"/>
      <c r="L13" s="38"/>
      <c r="M13" s="38"/>
      <c r="N13" s="59"/>
      <c r="O13" s="65">
        <f>IF((E13&gt;0),ROUND((101+1000*(LOG10($E$5)-LOG10(E13)))*$A$2,0),0)</f>
        <v>1548</v>
      </c>
      <c r="P13" s="33">
        <f>IF((F13&gt;0),ROUND((101+1000*(LOG10($F$5)-LOG10(F13)))*$A$2,0),0)</f>
        <v>0</v>
      </c>
      <c r="Q13" s="33">
        <f>IF((G13&gt;0),ROUND((101+1000*(LOG10($G$5)-LOG10(G13)))*$A$2,0),0)</f>
        <v>0</v>
      </c>
      <c r="R13" s="33">
        <f>IF((H13&gt;0),ROUND((101+1000*(LOG10($H$5)-LOG10(H13)))*$A$2,0),0)</f>
        <v>0</v>
      </c>
      <c r="S13" s="66">
        <f>IF((I13&gt;0),ROUND((101+1000*(LOG10($I$5)-LOG10(I13)))*$A$2,0),0)</f>
        <v>630</v>
      </c>
      <c r="T13" s="34">
        <f>IF((J13&gt;0),ROUND((101+1000*(LOG10($J$5)-LOG10(J13)))*$A$2,0),0)</f>
        <v>0</v>
      </c>
      <c r="U13" s="33">
        <f>IF((K13&gt;0),ROUND((101+1000*(LOG10($K$5)-LOG10(K13)))*$A$2,0),0)</f>
        <v>0</v>
      </c>
      <c r="V13" s="33">
        <f>IF((L13&gt;0),ROUND((101+1000*(LOG10($L$5)-LOG10(L13)))*$A$2,0),0)</f>
        <v>0</v>
      </c>
      <c r="W13" s="33">
        <f>IF((M13&gt;0),ROUND((101+1000*(LOG10($M$5)-LOG10(M13)))*$A$2,0),0)</f>
        <v>0</v>
      </c>
      <c r="X13" s="33">
        <f>IF((N13&gt;0),ROUND((101+1000*(LOG10($N$5)-LOG10(N13)))*$A$2,0),0)</f>
        <v>0</v>
      </c>
      <c r="Y13" s="89">
        <f>SUM(LARGE(O13:X13,1),LARGE(O13:X13,2),LARGE(O13:X13,3),LARGE(O13:X13,4))</f>
        <v>2178</v>
      </c>
    </row>
    <row r="14" spans="1:25" x14ac:dyDescent="0.2">
      <c r="A14" s="49">
        <v>8</v>
      </c>
      <c r="B14" s="143" t="s">
        <v>38</v>
      </c>
      <c r="C14" s="35" t="s">
        <v>351</v>
      </c>
      <c r="D14" s="36" t="s">
        <v>128</v>
      </c>
      <c r="E14" s="37">
        <v>11</v>
      </c>
      <c r="F14" s="38">
        <v>4</v>
      </c>
      <c r="G14" s="38"/>
      <c r="H14" s="38"/>
      <c r="I14" s="38"/>
      <c r="J14" s="38"/>
      <c r="K14" s="38"/>
      <c r="L14" s="38"/>
      <c r="M14" s="38"/>
      <c r="N14" s="59"/>
      <c r="O14" s="65">
        <f>IF((E14&gt;0),ROUND((101+1000*(LOG10($E$5)-LOG10(E14)))*$A$2,0),0)</f>
        <v>521</v>
      </c>
      <c r="P14" s="33">
        <f>IF((F14&gt;0),ROUND((101+1000*(LOG10($F$5)-LOG10(F14)))*$A$2,0),0)</f>
        <v>1621</v>
      </c>
      <c r="Q14" s="33">
        <f>IF((G14&gt;0),ROUND((101+1000*(LOG10($G$5)-LOG10(G14)))*$A$2,0),0)</f>
        <v>0</v>
      </c>
      <c r="R14" s="33">
        <f>IF((H14&gt;0),ROUND((101+1000*(LOG10($H$5)-LOG10(H14)))*$A$2,0),0)</f>
        <v>0</v>
      </c>
      <c r="S14" s="66">
        <f>IF((I14&gt;0),ROUND((101+1000*(LOG10($I$5)-LOG10(I14)))*$A$2,0),0)</f>
        <v>0</v>
      </c>
      <c r="T14" s="34">
        <f>IF((J14&gt;0),ROUND((101+1000*(LOG10($J$5)-LOG10(J14)))*$A$2,0),0)</f>
        <v>0</v>
      </c>
      <c r="U14" s="33">
        <f>IF((K14&gt;0),ROUND((101+1000*(LOG10($K$5)-LOG10(K14)))*$A$2,0),0)</f>
        <v>0</v>
      </c>
      <c r="V14" s="33">
        <f>IF((L14&gt;0),ROUND((101+1000*(LOG10($L$5)-LOG10(L14)))*$A$2,0),0)</f>
        <v>0</v>
      </c>
      <c r="W14" s="33">
        <f>IF((M14&gt;0),ROUND((101+1000*(LOG10($M$5)-LOG10(M14)))*$A$2,0),0)</f>
        <v>0</v>
      </c>
      <c r="X14" s="33">
        <f>IF((N14&gt;0),ROUND((101+1000*(LOG10($N$5)-LOG10(N14)))*$A$2,0),0)</f>
        <v>0</v>
      </c>
      <c r="Y14" s="89">
        <f>SUM(LARGE(O14:X14,1),LARGE(O14:X14,2),LARGE(O14:X14,3),LARGE(O14:X14,4))</f>
        <v>2142</v>
      </c>
    </row>
    <row r="15" spans="1:25" x14ac:dyDescent="0.2">
      <c r="A15" s="47">
        <v>9</v>
      </c>
      <c r="B15" s="144" t="s">
        <v>60</v>
      </c>
      <c r="C15" s="32" t="s">
        <v>64</v>
      </c>
      <c r="D15" s="59" t="s">
        <v>65</v>
      </c>
      <c r="E15" s="37">
        <v>12</v>
      </c>
      <c r="F15" s="38">
        <v>7</v>
      </c>
      <c r="G15" s="38"/>
      <c r="H15" s="38"/>
      <c r="I15" s="38">
        <v>6</v>
      </c>
      <c r="J15" s="38"/>
      <c r="K15" s="38"/>
      <c r="L15" s="38"/>
      <c r="M15" s="38"/>
      <c r="N15" s="59"/>
      <c r="O15" s="65">
        <f>IF((E15&gt;0),ROUND((101+1000*(LOG10($E$5)-LOG10(E15)))*$A$2,0),0)</f>
        <v>407</v>
      </c>
      <c r="P15" s="33">
        <f>IF((F15&gt;0),ROUND((101+1000*(LOG10($F$5)-LOG10(F15)))*$A$2,0),0)</f>
        <v>892</v>
      </c>
      <c r="Q15" s="33">
        <f>IF((G15&gt;0),ROUND((101+1000*(LOG10($G$5)-LOG10(G15)))*$A$2,0),0)</f>
        <v>0</v>
      </c>
      <c r="R15" s="33">
        <f>IF((H15&gt;0),ROUND((101+1000*(LOG10($H$5)-LOG10(H15)))*$A$2,0),0)</f>
        <v>0</v>
      </c>
      <c r="S15" s="66">
        <f>IF((I15&gt;0),ROUND((101+1000*(LOG10($I$5)-LOG10(I15)))*$A$2,0),0)</f>
        <v>831</v>
      </c>
      <c r="T15" s="34">
        <f>IF((J15&gt;0),ROUND((101+1000*(LOG10($J$5)-LOG10(J15)))*$A$2,0),0)</f>
        <v>0</v>
      </c>
      <c r="U15" s="33">
        <f>IF((K15&gt;0),ROUND((101+1000*(LOG10($K$5)-LOG10(K15)))*$A$2,0),0)</f>
        <v>0</v>
      </c>
      <c r="V15" s="33">
        <f>IF((L15&gt;0),ROUND((101+1000*(LOG10($L$5)-LOG10(L15)))*$A$2,0),0)</f>
        <v>0</v>
      </c>
      <c r="W15" s="33">
        <f>IF((M15&gt;0),ROUND((101+1000*(LOG10($M$5)-LOG10(M15)))*$A$2,0),0)</f>
        <v>0</v>
      </c>
      <c r="X15" s="33">
        <f>IF((N15&gt;0),ROUND((101+1000*(LOG10($N$5)-LOG10(N15)))*$A$2,0),0)</f>
        <v>0</v>
      </c>
      <c r="Y15" s="89">
        <f>SUM(LARGE(O15:X15,1),LARGE(O15:X15,2),LARGE(O15:X15,3),LARGE(O15:X15,4))</f>
        <v>2130</v>
      </c>
    </row>
    <row r="16" spans="1:25" x14ac:dyDescent="0.2">
      <c r="A16" s="49">
        <v>10</v>
      </c>
      <c r="B16" s="143" t="s">
        <v>41</v>
      </c>
      <c r="C16" s="35" t="s">
        <v>50</v>
      </c>
      <c r="D16" s="36" t="s">
        <v>51</v>
      </c>
      <c r="E16" s="37"/>
      <c r="F16" s="38">
        <v>3</v>
      </c>
      <c r="G16" s="38"/>
      <c r="H16" s="38"/>
      <c r="I16" s="38"/>
      <c r="J16" s="38"/>
      <c r="K16" s="38"/>
      <c r="L16" s="38"/>
      <c r="M16" s="38"/>
      <c r="N16" s="59"/>
      <c r="O16" s="65">
        <f>IF((E16&gt;0),ROUND((101+1000*(LOG10($E$5)-LOG10(E16)))*$A$2,0),0)</f>
        <v>0</v>
      </c>
      <c r="P16" s="33">
        <f>IF((F16&gt;0),ROUND((101+1000*(LOG10($F$5)-LOG10(F16)))*$A$2,0),0)</f>
        <v>1996</v>
      </c>
      <c r="Q16" s="33">
        <f>IF((G16&gt;0),ROUND((101+1000*(LOG10($G$5)-LOG10(G16)))*$A$2,0),0)</f>
        <v>0</v>
      </c>
      <c r="R16" s="33">
        <f>IF((H16&gt;0),ROUND((101+1000*(LOG10($H$5)-LOG10(H16)))*$A$2,0),0)</f>
        <v>0</v>
      </c>
      <c r="S16" s="66">
        <f>IF((I16&gt;0),ROUND((101+1000*(LOG10($I$5)-LOG10(I16)))*$A$2,0),0)</f>
        <v>0</v>
      </c>
      <c r="T16" s="34">
        <f>IF((J16&gt;0),ROUND((101+1000*(LOG10($J$5)-LOG10(J16)))*$A$2,0),0)</f>
        <v>0</v>
      </c>
      <c r="U16" s="33">
        <f>IF((K16&gt;0),ROUND((101+1000*(LOG10($K$5)-LOG10(K16)))*$A$2,0),0)</f>
        <v>0</v>
      </c>
      <c r="V16" s="33">
        <f>IF((L16&gt;0),ROUND((101+1000*(LOG10($L$5)-LOG10(L16)))*$A$2,0),0)</f>
        <v>0</v>
      </c>
      <c r="W16" s="33">
        <f>IF((M16&gt;0),ROUND((101+1000*(LOG10($M$5)-LOG10(M16)))*$A$2,0),0)</f>
        <v>0</v>
      </c>
      <c r="X16" s="33">
        <f>IF((N16&gt;0),ROUND((101+1000*(LOG10($N$5)-LOG10(N16)))*$A$2,0),0)</f>
        <v>0</v>
      </c>
      <c r="Y16" s="89">
        <f>SUM(LARGE(O16:X16,1),LARGE(O16:X16,2),LARGE(O16:X16,3),LARGE(O16:X16,4))</f>
        <v>1996</v>
      </c>
    </row>
    <row r="17" spans="1:26" x14ac:dyDescent="0.2">
      <c r="A17" s="47">
        <v>11</v>
      </c>
      <c r="B17" s="144" t="s">
        <v>358</v>
      </c>
      <c r="C17" s="39" t="s">
        <v>345</v>
      </c>
      <c r="D17" s="36" t="s">
        <v>139</v>
      </c>
      <c r="E17" s="37">
        <v>4</v>
      </c>
      <c r="F17" s="38"/>
      <c r="G17" s="38"/>
      <c r="H17" s="38"/>
      <c r="I17" s="38"/>
      <c r="J17" s="38"/>
      <c r="K17" s="38"/>
      <c r="L17" s="38"/>
      <c r="M17" s="38"/>
      <c r="N17" s="59"/>
      <c r="O17" s="65">
        <f>IF((E17&gt;0),ROUND((101+1000*(LOG10($E$5)-LOG10(E17)))*$A$2,0),0)</f>
        <v>1839</v>
      </c>
      <c r="P17" s="33">
        <f>IF((F17&gt;0),ROUND((101+1000*(LOG10($F$5)-LOG10(F17)))*$A$2,0),0)</f>
        <v>0</v>
      </c>
      <c r="Q17" s="33">
        <f>IF((G17&gt;0),ROUND((101+1000*(LOG10($G$5)-LOG10(G17)))*$A$2,0),0)</f>
        <v>0</v>
      </c>
      <c r="R17" s="33">
        <f>IF((H17&gt;0),ROUND((101+1000*(LOG10($H$5)-LOG10(H17)))*$A$2,0),0)</f>
        <v>0</v>
      </c>
      <c r="S17" s="66">
        <f>IF((I17&gt;0),ROUND((101+1000*(LOG10($I$5)-LOG10(I17)))*$A$2,0),0)</f>
        <v>0</v>
      </c>
      <c r="T17" s="34">
        <f>IF((J17&gt;0),ROUND((101+1000*(LOG10($J$5)-LOG10(J17)))*$A$2,0),0)</f>
        <v>0</v>
      </c>
      <c r="U17" s="33">
        <f>IF((K17&gt;0),ROUND((101+1000*(LOG10($K$5)-LOG10(K17)))*$A$2,0),0)</f>
        <v>0</v>
      </c>
      <c r="V17" s="33">
        <f>IF((L17&gt;0),ROUND((101+1000*(LOG10($L$5)-LOG10(L17)))*$A$2,0),0)</f>
        <v>0</v>
      </c>
      <c r="W17" s="33">
        <f>IF((M17&gt;0),ROUND((101+1000*(LOG10($M$5)-LOG10(M17)))*$A$2,0),0)</f>
        <v>0</v>
      </c>
      <c r="X17" s="33">
        <f>IF((N17&gt;0),ROUND((101+1000*(LOG10($N$5)-LOG10(N17)))*$A$2,0),0)</f>
        <v>0</v>
      </c>
      <c r="Y17" s="89">
        <f>SUM(LARGE(O17:X17,1),LARGE(O17:X17,2),LARGE(O17:X17,3),LARGE(O17:X17,4))</f>
        <v>1839</v>
      </c>
    </row>
    <row r="18" spans="1:26" x14ac:dyDescent="0.2">
      <c r="A18" s="49">
        <v>12</v>
      </c>
      <c r="B18" s="143" t="s">
        <v>46</v>
      </c>
      <c r="C18" s="40" t="s">
        <v>58</v>
      </c>
      <c r="D18" s="59" t="s">
        <v>59</v>
      </c>
      <c r="E18" s="37">
        <v>10</v>
      </c>
      <c r="F18" s="38">
        <v>8</v>
      </c>
      <c r="G18" s="38"/>
      <c r="H18" s="38"/>
      <c r="I18" s="38">
        <v>8</v>
      </c>
      <c r="J18" s="38"/>
      <c r="K18" s="38"/>
      <c r="L18" s="38"/>
      <c r="M18" s="38"/>
      <c r="N18" s="59"/>
      <c r="O18" s="65">
        <f>IF((E18&gt;0),ROUND((101+1000*(LOG10($E$5)-LOG10(E18)))*$A$2,0),0)</f>
        <v>645</v>
      </c>
      <c r="P18" s="33">
        <f>IF((F18&gt;0),ROUND((101+1000*(LOG10($F$5)-LOG10(F18)))*$A$2,0),0)</f>
        <v>718</v>
      </c>
      <c r="Q18" s="33">
        <f>IF((G18&gt;0),ROUND((101+1000*(LOG10($G$5)-LOG10(G18)))*$A$2,0),0)</f>
        <v>0</v>
      </c>
      <c r="R18" s="33">
        <f>IF((H18&gt;0),ROUND((101+1000*(LOG10($H$5)-LOG10(H18)))*$A$2,0),0)</f>
        <v>0</v>
      </c>
      <c r="S18" s="66">
        <f>IF((I18&gt;0),ROUND((101+1000*(LOG10($I$5)-LOG10(I18)))*$A$2,0),0)</f>
        <v>456</v>
      </c>
      <c r="T18" s="34">
        <f>IF((J18&gt;0),ROUND((101+1000*(LOG10($J$5)-LOG10(J18)))*$A$2,0),0)</f>
        <v>0</v>
      </c>
      <c r="U18" s="33">
        <f>IF((K18&gt;0),ROUND((101+1000*(LOG10($K$5)-LOG10(K18)))*$A$2,0),0)</f>
        <v>0</v>
      </c>
      <c r="V18" s="33">
        <f>IF((L18&gt;0),ROUND((101+1000*(LOG10($L$5)-LOG10(L18)))*$A$2,0),0)</f>
        <v>0</v>
      </c>
      <c r="W18" s="33">
        <f>IF((M18&gt;0),ROUND((101+1000*(LOG10($M$5)-LOG10(M18)))*$A$2,0),0)</f>
        <v>0</v>
      </c>
      <c r="X18" s="33">
        <f>IF((N18&gt;0),ROUND((101+1000*(LOG10($N$5)-LOG10(N18)))*$A$2,0),0)</f>
        <v>0</v>
      </c>
      <c r="Y18" s="89">
        <f>SUM(LARGE(O18:X18,1),LARGE(O18:X18,2),LARGE(O18:X18,3),LARGE(O18:X18,4))</f>
        <v>1819</v>
      </c>
    </row>
    <row r="19" spans="1:26" x14ac:dyDescent="0.2">
      <c r="A19" s="47">
        <v>13</v>
      </c>
      <c r="B19" s="144" t="s">
        <v>49</v>
      </c>
      <c r="C19" s="39" t="s">
        <v>61</v>
      </c>
      <c r="D19" s="36" t="s">
        <v>62</v>
      </c>
      <c r="E19" s="37">
        <v>13</v>
      </c>
      <c r="F19" s="38">
        <v>6</v>
      </c>
      <c r="G19" s="38"/>
      <c r="H19" s="38"/>
      <c r="I19" s="38">
        <v>9</v>
      </c>
      <c r="J19" s="38"/>
      <c r="K19" s="38"/>
      <c r="L19" s="38"/>
      <c r="M19" s="38"/>
      <c r="N19" s="59"/>
      <c r="O19" s="65">
        <f>IF((E19&gt;0),ROUND((101+1000*(LOG10($E$5)-LOG10(E19)))*$A$2,0),0)</f>
        <v>303</v>
      </c>
      <c r="P19" s="33">
        <f>IF((F19&gt;0),ROUND((101+1000*(LOG10($F$5)-LOG10(F19)))*$A$2,0),0)</f>
        <v>1093</v>
      </c>
      <c r="Q19" s="33">
        <f>IF((G19&gt;0),ROUND((101+1000*(LOG10($G$5)-LOG10(G19)))*$A$2,0),0)</f>
        <v>0</v>
      </c>
      <c r="R19" s="33">
        <f>IF((H19&gt;0),ROUND((101+1000*(LOG10($H$5)-LOG10(H19)))*$A$2,0),0)</f>
        <v>0</v>
      </c>
      <c r="S19" s="66">
        <f>IF((I19&gt;0),ROUND((101+1000*(LOG10($I$5)-LOG10(I19)))*$A$2,0),0)</f>
        <v>303</v>
      </c>
      <c r="T19" s="34">
        <f>IF((J19&gt;0),ROUND((101+1000*(LOG10($J$5)-LOG10(J19)))*$A$2,0),0)</f>
        <v>0</v>
      </c>
      <c r="U19" s="33">
        <f>IF((K19&gt;0),ROUND((101+1000*(LOG10($K$5)-LOG10(K19)))*$A$2,0),0)</f>
        <v>0</v>
      </c>
      <c r="V19" s="33">
        <f>IF((L19&gt;0),ROUND((101+1000*(LOG10($L$5)-LOG10(L19)))*$A$2,0),0)</f>
        <v>0</v>
      </c>
      <c r="W19" s="33">
        <f>IF((M19&gt;0),ROUND((101+1000*(LOG10($M$5)-LOG10(M19)))*$A$2,0),0)</f>
        <v>0</v>
      </c>
      <c r="X19" s="33">
        <f>IF((N19&gt;0),ROUND((101+1000*(LOG10($N$5)-LOG10(N19)))*$A$2,0),0)</f>
        <v>0</v>
      </c>
      <c r="Y19" s="89">
        <f>SUM(LARGE(O19:X19,1),LARGE(O19:X19,2),LARGE(O19:X19,3),LARGE(O19:X19,4))</f>
        <v>1699</v>
      </c>
    </row>
    <row r="20" spans="1:26" x14ac:dyDescent="0.2">
      <c r="A20" s="49">
        <v>14</v>
      </c>
      <c r="B20" s="143" t="s">
        <v>365</v>
      </c>
      <c r="C20" s="35" t="s">
        <v>30</v>
      </c>
      <c r="D20" s="36" t="s">
        <v>31</v>
      </c>
      <c r="E20" s="37">
        <v>6</v>
      </c>
      <c r="F20" s="38">
        <v>11</v>
      </c>
      <c r="G20" s="38"/>
      <c r="H20" s="38"/>
      <c r="I20" s="38"/>
      <c r="J20" s="38"/>
      <c r="K20" s="38"/>
      <c r="L20" s="38"/>
      <c r="M20" s="38"/>
      <c r="N20" s="59"/>
      <c r="O20" s="65">
        <f>IF((E20&gt;0),ROUND((101+1000*(LOG10($E$5)-LOG10(E20)))*$A$2,0),0)</f>
        <v>1310</v>
      </c>
      <c r="P20" s="33">
        <f>IF((F20&gt;0),ROUND((101+1000*(LOG10($F$5)-LOG10(F20)))*$A$2,0),0)</f>
        <v>303</v>
      </c>
      <c r="Q20" s="33">
        <f>IF((G20&gt;0),ROUND((101+1000*(LOG10($G$5)-LOG10(G20)))*$A$2,0),0)</f>
        <v>0</v>
      </c>
      <c r="R20" s="33">
        <f>IF((H20&gt;0),ROUND((101+1000*(LOG10($H$5)-LOG10(H20)))*$A$2,0),0)</f>
        <v>0</v>
      </c>
      <c r="S20" s="66">
        <f>IF((I20&gt;0),ROUND((101+1000*(LOG10($I$5)-LOG10(I20)))*$A$2,0),0)</f>
        <v>0</v>
      </c>
      <c r="T20" s="34">
        <f>IF((J20&gt;0),ROUND((101+1000*(LOG10($J$5)-LOG10(J20)))*$A$2,0),0)</f>
        <v>0</v>
      </c>
      <c r="U20" s="33">
        <f>IF((K20&gt;0),ROUND((101+1000*(LOG10($K$5)-LOG10(K20)))*$A$2,0),0)</f>
        <v>0</v>
      </c>
      <c r="V20" s="33">
        <f>IF((L20&gt;0),ROUND((101+1000*(LOG10($L$5)-LOG10(L20)))*$A$2,0),0)</f>
        <v>0</v>
      </c>
      <c r="W20" s="33">
        <f>IF((M20&gt;0),ROUND((101+1000*(LOG10($M$5)-LOG10(M20)))*$A$2,0),0)</f>
        <v>0</v>
      </c>
      <c r="X20" s="33">
        <f>IF((N20&gt;0),ROUND((101+1000*(LOG10($N$5)-LOG10(N20)))*$A$2,0),0)</f>
        <v>0</v>
      </c>
      <c r="Y20" s="89">
        <f>SUM(LARGE(O20:X20,1),LARGE(O20:X20,2),LARGE(O20:X20,3),LARGE(O20:X20,4))</f>
        <v>1613</v>
      </c>
    </row>
    <row r="21" spans="1:26" x14ac:dyDescent="0.2">
      <c r="A21" s="50">
        <v>15</v>
      </c>
      <c r="B21" s="188" t="s">
        <v>32</v>
      </c>
      <c r="C21" s="168" t="s">
        <v>342</v>
      </c>
      <c r="D21" s="166" t="s">
        <v>100</v>
      </c>
      <c r="E21" s="53">
        <v>9</v>
      </c>
      <c r="F21" s="54"/>
      <c r="G21" s="54"/>
      <c r="H21" s="54"/>
      <c r="I21" s="54"/>
      <c r="J21" s="54"/>
      <c r="K21" s="54"/>
      <c r="L21" s="54"/>
      <c r="M21" s="54"/>
      <c r="N21" s="166"/>
      <c r="O21" s="67">
        <f>IF((E21&gt;0),ROUND((101+1000*(LOG10($E$5)-LOG10(E21)))*$A$2,0),0)</f>
        <v>782</v>
      </c>
      <c r="P21" s="56">
        <f>IF((F21&gt;0),ROUND((101+1000*(LOG10($F$5)-LOG10(F21)))*$A$2,0),0)</f>
        <v>0</v>
      </c>
      <c r="Q21" s="56">
        <f>IF((G21&gt;0),ROUND((101+1000*(LOG10($G$5)-LOG10(G21)))*$A$2,0),0)</f>
        <v>0</v>
      </c>
      <c r="R21" s="56">
        <f>IF((H21&gt;0),ROUND((101+1000*(LOG10($H$5)-LOG10(H21)))*$A$2,0),0)</f>
        <v>0</v>
      </c>
      <c r="S21" s="68">
        <f>IF((I21&gt;0),ROUND((101+1000*(LOG10($I$5)-LOG10(I21)))*$A$2,0),0)</f>
        <v>0</v>
      </c>
      <c r="T21" s="55">
        <f>IF((J21&gt;0),ROUND((101+1000*(LOG10($J$5)-LOG10(J21)))*$A$2,0),0)</f>
        <v>0</v>
      </c>
      <c r="U21" s="56">
        <f>IF((K21&gt;0),ROUND((101+1000*(LOG10($K$5)-LOG10(K21)))*$A$2,0),0)</f>
        <v>0</v>
      </c>
      <c r="V21" s="56">
        <f>IF((L21&gt;0),ROUND((101+1000*(LOG10($L$5)-LOG10(L21)))*$A$2,0),0)</f>
        <v>0</v>
      </c>
      <c r="W21" s="56">
        <f>IF((M21&gt;0),ROUND((101+1000*(LOG10($M$5)-LOG10(M21)))*$A$2,0),0)</f>
        <v>0</v>
      </c>
      <c r="X21" s="56">
        <f>IF((N21&gt;0),ROUND((101+1000*(LOG10($N$5)-LOG10(N21)))*$A$2,0),0)</f>
        <v>0</v>
      </c>
      <c r="Y21" s="89">
        <f>SUM(LARGE(O21:X21,1),LARGE(O21:X21,2),LARGE(O21:X21,3),LARGE(O21:X21,4))</f>
        <v>782</v>
      </c>
    </row>
    <row r="22" spans="1:26" x14ac:dyDescent="0.2">
      <c r="A22" s="47">
        <v>17</v>
      </c>
      <c r="B22" s="170"/>
      <c r="C22" s="39"/>
      <c r="D22" s="139"/>
      <c r="E22" s="65"/>
      <c r="F22" s="33"/>
      <c r="G22" s="33"/>
      <c r="H22" s="33"/>
      <c r="I22" s="33"/>
      <c r="J22" s="33"/>
      <c r="K22" s="33"/>
      <c r="L22" s="33"/>
      <c r="M22" s="33"/>
      <c r="N22" s="140"/>
      <c r="O22" s="65">
        <f>IF((E22&gt;0),ROUND((101+1000*(LOG10($E$5)-LOG10(E22)))*$A$2,0),0)</f>
        <v>0</v>
      </c>
      <c r="P22" s="33">
        <f>IF((F22&gt;0),ROUND((101+1000*(LOG10($F$5)-LOG10(F22)))*$A$2,0),0)</f>
        <v>0</v>
      </c>
      <c r="Q22" s="33">
        <f>IF((G22&gt;0),ROUND((101+1000*(LOG10($G$5)-LOG10(G22)))*$A$2,0),0)</f>
        <v>0</v>
      </c>
      <c r="R22" s="33">
        <f>IF((H22&gt;0),ROUND((101+1000*(LOG10($H$5)-LOG10(H22)))*$A$2,0),0)</f>
        <v>0</v>
      </c>
      <c r="S22" s="66">
        <f>IF((I22&gt;0),ROUND((101+1000*(LOG10($I$5)-LOG10(I22)))*$A$2,0),0)</f>
        <v>0</v>
      </c>
      <c r="T22" s="34">
        <f>IF((J22&gt;0),ROUND((101+1000*(LOG10($J$5)-LOG10(J22)))*$A$2,0),0)</f>
        <v>0</v>
      </c>
      <c r="U22" s="33">
        <f>IF((K22&gt;0),ROUND((101+1000*(LOG10($K$5)-LOG10(K22)))*$A$2,0),0)</f>
        <v>0</v>
      </c>
      <c r="V22" s="33">
        <f>IF((L22&gt;0),ROUND((101+1000*(LOG10($L$5)-LOG10(L22)))*$A$2,0),0)</f>
        <v>0</v>
      </c>
      <c r="W22" s="33">
        <f>IF((M22&gt;0),ROUND((101+1000*(LOG10($M$5)-LOG10(M22)))*$A$2,0),0)</f>
        <v>0</v>
      </c>
      <c r="X22" s="33">
        <f>IF((N22&gt;0),ROUND((101+1000*(LOG10($N$5)-LOG10(N22)))*$A$2,0),0)</f>
        <v>0</v>
      </c>
      <c r="Y22" s="89">
        <f>SUM(LARGE(O22:X22,1),LARGE(O22:X22,2),LARGE(O22:X22,3),LARGE(O22:X22,4))</f>
        <v>0</v>
      </c>
    </row>
    <row r="23" spans="1:26" x14ac:dyDescent="0.2">
      <c r="A23" s="49">
        <v>18</v>
      </c>
      <c r="B23" s="171"/>
      <c r="C23" s="40"/>
      <c r="D23" s="59"/>
      <c r="E23" s="37"/>
      <c r="F23" s="38"/>
      <c r="G23" s="38"/>
      <c r="H23" s="38"/>
      <c r="I23" s="38"/>
      <c r="J23" s="38"/>
      <c r="K23" s="38"/>
      <c r="L23" s="38"/>
      <c r="M23" s="38"/>
      <c r="N23" s="59"/>
      <c r="O23" s="65">
        <f>IF((E23&gt;0),ROUND((101+1000*(LOG10($E$5)-LOG10(E23)))*$A$2,0),0)</f>
        <v>0</v>
      </c>
      <c r="P23" s="33">
        <f>IF((F23&gt;0),ROUND((101+1000*(LOG10($F$5)-LOG10(F23)))*$A$2,0),0)</f>
        <v>0</v>
      </c>
      <c r="Q23" s="33">
        <f>IF((G23&gt;0),ROUND((101+1000*(LOG10($G$5)-LOG10(G23)))*$A$2,0),0)</f>
        <v>0</v>
      </c>
      <c r="R23" s="33">
        <f>IF((H23&gt;0),ROUND((101+1000*(LOG10($H$5)-LOG10(H23)))*$A$2,0),0)</f>
        <v>0</v>
      </c>
      <c r="S23" s="66">
        <f>IF((I23&gt;0),ROUND((101+1000*(LOG10($I$5)-LOG10(I23)))*$A$2,0),0)</f>
        <v>0</v>
      </c>
      <c r="T23" s="34">
        <f>IF((J23&gt;0),ROUND((101+1000*(LOG10($J$5)-LOG10(J23)))*$A$2,0),0)</f>
        <v>0</v>
      </c>
      <c r="U23" s="33">
        <f>IF((K23&gt;0),ROUND((101+1000*(LOG10($K$5)-LOG10(K23)))*$A$2,0),0)</f>
        <v>0</v>
      </c>
      <c r="V23" s="33">
        <f>IF((L23&gt;0),ROUND((101+1000*(LOG10($L$5)-LOG10(L23)))*$A$2,0),0)</f>
        <v>0</v>
      </c>
      <c r="W23" s="33">
        <f>IF((M23&gt;0),ROUND((101+1000*(LOG10($M$5)-LOG10(M23)))*$A$2,0),0)</f>
        <v>0</v>
      </c>
      <c r="X23" s="33">
        <f>IF((N23&gt;0),ROUND((101+1000*(LOG10($N$5)-LOG10(N23)))*$A$2,0),0)</f>
        <v>0</v>
      </c>
      <c r="Y23" s="89">
        <f>SUM(LARGE(O23:X23,1),LARGE(O23:X23,2),LARGE(O23:X23,3),LARGE(O23:X23,4))</f>
        <v>0</v>
      </c>
    </row>
    <row r="24" spans="1:26" x14ac:dyDescent="0.2">
      <c r="A24" s="47">
        <v>19</v>
      </c>
      <c r="B24" s="170"/>
      <c r="C24" s="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65">
        <f>IF((E24&gt;0),ROUND((101+1000*(LOG10($E$5)-LOG10(E24)))*$A$2,0),0)</f>
        <v>0</v>
      </c>
      <c r="P24" s="33">
        <f>IF((F24&gt;0),ROUND((101+1000*(LOG10($F$5)-LOG10(F24)))*$A$2,0),0)</f>
        <v>0</v>
      </c>
      <c r="Q24" s="33">
        <f>IF((G24&gt;0),ROUND((101+1000*(LOG10($G$5)-LOG10(G24)))*$A$2,0),0)</f>
        <v>0</v>
      </c>
      <c r="R24" s="33">
        <f>IF((H24&gt;0),ROUND((101+1000*(LOG10($H$5)-LOG10(H24)))*$A$2,0),0)</f>
        <v>0</v>
      </c>
      <c r="S24" s="66">
        <f>IF((I24&gt;0),ROUND((101+1000*(LOG10($I$5)-LOG10(I24)))*$A$2,0),0)</f>
        <v>0</v>
      </c>
      <c r="T24" s="34">
        <f>IF((J24&gt;0),ROUND((101+1000*(LOG10($J$5)-LOG10(J24)))*$A$2,0),0)</f>
        <v>0</v>
      </c>
      <c r="U24" s="33">
        <f>IF((K24&gt;0),ROUND((101+1000*(LOG10($K$5)-LOG10(K24)))*$A$2,0),0)</f>
        <v>0</v>
      </c>
      <c r="V24" s="33">
        <f>IF((L24&gt;0),ROUND((101+1000*(LOG10($L$5)-LOG10(L24)))*$A$2,0),0)</f>
        <v>0</v>
      </c>
      <c r="W24" s="33">
        <f>IF((M24&gt;0),ROUND((101+1000*(LOG10($M$5)-LOG10(M24)))*$A$2,0),0)</f>
        <v>0</v>
      </c>
      <c r="X24" s="33">
        <f>IF((N24&gt;0),ROUND((101+1000*(LOG10($N$5)-LOG10(N24)))*$A$2,0),0)</f>
        <v>0</v>
      </c>
      <c r="Y24" s="89">
        <f>SUM(LARGE(O24:X24,1),LARGE(O24:X24,2),LARGE(O24:X24,3),LARGE(O24:X24,4))</f>
        <v>0</v>
      </c>
    </row>
    <row r="25" spans="1:26" x14ac:dyDescent="0.2">
      <c r="A25" s="49">
        <v>20</v>
      </c>
      <c r="B25" s="171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65">
        <f>IF((E25&gt;0),ROUND((101+1000*(LOG10($E$5)-LOG10(E25)))*$A$2,0),0)</f>
        <v>0</v>
      </c>
      <c r="P25" s="33">
        <f>IF((F25&gt;0),ROUND((101+1000*(LOG10($F$5)-LOG10(F25)))*$A$2,0),0)</f>
        <v>0</v>
      </c>
      <c r="Q25" s="33">
        <f>IF((G25&gt;0),ROUND((101+1000*(LOG10($G$5)-LOG10(G25)))*$A$2,0),0)</f>
        <v>0</v>
      </c>
      <c r="R25" s="33">
        <f>IF((H25&gt;0),ROUND((101+1000*(LOG10($H$5)-LOG10(H25)))*$A$2,0),0)</f>
        <v>0</v>
      </c>
      <c r="S25" s="66">
        <f>IF((I25&gt;0),ROUND((101+1000*(LOG10($I$5)-LOG10(I25)))*$A$2,0),0)</f>
        <v>0</v>
      </c>
      <c r="T25" s="34">
        <f>IF((J25&gt;0),ROUND((101+1000*(LOG10($J$5)-LOG10(J25)))*$A$2,0),0)</f>
        <v>0</v>
      </c>
      <c r="U25" s="33">
        <f>IF((K25&gt;0),ROUND((101+1000*(LOG10($K$5)-LOG10(K25)))*$A$2,0),0)</f>
        <v>0</v>
      </c>
      <c r="V25" s="33">
        <f>IF((L25&gt;0),ROUND((101+1000*(LOG10($L$5)-LOG10(L25)))*$A$2,0),0)</f>
        <v>0</v>
      </c>
      <c r="W25" s="33">
        <f>IF((M25&gt;0),ROUND((101+1000*(LOG10($M$5)-LOG10(M25)))*$A$2,0),0)</f>
        <v>0</v>
      </c>
      <c r="X25" s="33">
        <f>IF((N25&gt;0),ROUND((101+1000*(LOG10($N$5)-LOG10(N25)))*$A$2,0),0)</f>
        <v>0</v>
      </c>
      <c r="Y25" s="89">
        <f>SUM(LARGE(O25:X25,1),LARGE(O25:X25,2),LARGE(O25:X25,3),LARGE(O25:X25,4))</f>
        <v>0</v>
      </c>
    </row>
    <row r="26" spans="1:26" x14ac:dyDescent="0.2">
      <c r="A26" s="47">
        <v>21</v>
      </c>
      <c r="B26" s="170"/>
      <c r="C26" s="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65">
        <f>IF((E26&gt;0),ROUND((101+1000*(LOG10($E$5)-LOG10(E26)))*$A$2,0),0)</f>
        <v>0</v>
      </c>
      <c r="P26" s="33">
        <f>IF((F26&gt;0),ROUND((101+1000*(LOG10($F$5)-LOG10(F26)))*$A$2,0),0)</f>
        <v>0</v>
      </c>
      <c r="Q26" s="33">
        <f>IF((G26&gt;0),ROUND((101+1000*(LOG10($G$5)-LOG10(G26)))*$A$2,0),0)</f>
        <v>0</v>
      </c>
      <c r="R26" s="33">
        <f>IF((H26&gt;0),ROUND((101+1000*(LOG10($H$5)-LOG10(H26)))*$A$2,0),0)</f>
        <v>0</v>
      </c>
      <c r="S26" s="66">
        <f>IF((I26&gt;0),ROUND((101+1000*(LOG10($I$5)-LOG10(I26)))*$A$2,0),0)</f>
        <v>0</v>
      </c>
      <c r="T26" s="34">
        <f>IF((J26&gt;0),ROUND((101+1000*(LOG10($J$5)-LOG10(J26)))*$A$2,0),0)</f>
        <v>0</v>
      </c>
      <c r="U26" s="33">
        <f>IF((K26&gt;0),ROUND((101+1000*(LOG10($K$5)-LOG10(K26)))*$A$2,0),0)</f>
        <v>0</v>
      </c>
      <c r="V26" s="33">
        <f>IF((L26&gt;0),ROUND((101+1000*(LOG10($L$5)-LOG10(L26)))*$A$2,0),0)</f>
        <v>0</v>
      </c>
      <c r="W26" s="33">
        <f>IF((M26&gt;0),ROUND((101+1000*(LOG10($M$5)-LOG10(M26)))*$A$2,0),0)</f>
        <v>0</v>
      </c>
      <c r="X26" s="33">
        <f>IF((N26&gt;0),ROUND((101+1000*(LOG10($N$5)-LOG10(N26)))*$A$2,0),0)</f>
        <v>0</v>
      </c>
      <c r="Y26" s="89">
        <f>SUM(LARGE(O26:X26,1),LARGE(O26:X26,2),LARGE(O26:X26,3),LARGE(O26:X26,4))</f>
        <v>0</v>
      </c>
    </row>
    <row r="27" spans="1:26" x14ac:dyDescent="0.2">
      <c r="A27" s="49">
        <v>22</v>
      </c>
      <c r="B27" s="155"/>
      <c r="C27" s="40"/>
      <c r="D27" s="59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65">
        <f>IF((E27&gt;0),ROUND((101+1000*(LOG10($E$5)-LOG10(E27)))*$A$2,0),0)</f>
        <v>0</v>
      </c>
      <c r="P27" s="33">
        <f>IF((F27&gt;0),ROUND((101+1000*(LOG10($F$5)-LOG10(F27)))*$A$2,0),0)</f>
        <v>0</v>
      </c>
      <c r="Q27" s="33">
        <f>IF((G27&gt;0),ROUND((101+1000*(LOG10($G$5)-LOG10(G27)))*$A$2,0),0)</f>
        <v>0</v>
      </c>
      <c r="R27" s="33">
        <f>IF((H27&gt;0),ROUND((101+1000*(LOG10($H$5)-LOG10(H27)))*$A$2,0),0)</f>
        <v>0</v>
      </c>
      <c r="S27" s="66">
        <f>IF((I27&gt;0),ROUND((101+1000*(LOG10($I$5)-LOG10(I27)))*$A$2,0),0)</f>
        <v>0</v>
      </c>
      <c r="T27" s="34">
        <f>IF((J27&gt;0),ROUND((101+1000*(LOG10($J$5)-LOG10(J27)))*$A$2,0),0)</f>
        <v>0</v>
      </c>
      <c r="U27" s="33">
        <f>IF((K27&gt;0),ROUND((101+1000*(LOG10($K$5)-LOG10(K27)))*$A$2,0),0)</f>
        <v>0</v>
      </c>
      <c r="V27" s="33">
        <f>IF((L27&gt;0),ROUND((101+1000*(LOG10($L$5)-LOG10(L27)))*$A$2,0),0)</f>
        <v>0</v>
      </c>
      <c r="W27" s="33">
        <f>IF((M27&gt;0),ROUND((101+1000*(LOG10($M$5)-LOG10(M27)))*$A$2,0),0)</f>
        <v>0</v>
      </c>
      <c r="X27" s="33">
        <f>IF((N27&gt;0),ROUND((101+1000*(LOG10($N$5)-LOG10(N27)))*$A$2,0),0)</f>
        <v>0</v>
      </c>
      <c r="Y27" s="89">
        <f>SUM(LARGE(O27:X27,1),LARGE(O27:X27,2),LARGE(O27:X27,3),LARGE(O27:X27,4))</f>
        <v>0</v>
      </c>
    </row>
    <row r="28" spans="1:26" x14ac:dyDescent="0.2">
      <c r="A28" s="47">
        <v>23</v>
      </c>
      <c r="B28" s="170"/>
      <c r="C28" s="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65">
        <f>IF((E28&gt;0),ROUND((101+1000*(LOG10($E$5)-LOG10(E28)))*$A$2,0),0)</f>
        <v>0</v>
      </c>
      <c r="P28" s="33">
        <f>IF((F28&gt;0),ROUND((101+1000*(LOG10($F$5)-LOG10(F28)))*$A$2,0),0)</f>
        <v>0</v>
      </c>
      <c r="Q28" s="33">
        <f>IF((G28&gt;0),ROUND((101+1000*(LOG10($G$5)-LOG10(G28)))*$A$2,0),0)</f>
        <v>0</v>
      </c>
      <c r="R28" s="33">
        <f>IF((H28&gt;0),ROUND((101+1000*(LOG10($H$5)-LOG10(H28)))*$A$2,0),0)</f>
        <v>0</v>
      </c>
      <c r="S28" s="66">
        <f>IF((I28&gt;0),ROUND((101+1000*(LOG10($I$5)-LOG10(I28)))*$A$2,0),0)</f>
        <v>0</v>
      </c>
      <c r="T28" s="34">
        <f>IF((J28&gt;0),ROUND((101+1000*(LOG10($J$5)-LOG10(J28)))*$A$2,0),0)</f>
        <v>0</v>
      </c>
      <c r="U28" s="33">
        <f>IF((K28&gt;0),ROUND((101+1000*(LOG10($K$5)-LOG10(K28)))*$A$2,0),0)</f>
        <v>0</v>
      </c>
      <c r="V28" s="33">
        <f>IF((L28&gt;0),ROUND((101+1000*(LOG10($L$5)-LOG10(L28)))*$A$2,0),0)</f>
        <v>0</v>
      </c>
      <c r="W28" s="33">
        <f>IF((M28&gt;0),ROUND((101+1000*(LOG10($M$5)-LOG10(M28)))*$A$2,0),0)</f>
        <v>0</v>
      </c>
      <c r="X28" s="33">
        <f>IF((N28&gt;0),ROUND((101+1000*(LOG10($N$5)-LOG10(N28)))*$A$2,0),0)</f>
        <v>0</v>
      </c>
      <c r="Y28" s="89">
        <f>SUM(LARGE(O28:X28,1),LARGE(O28:X28,2),LARGE(O28:X28,3),LARGE(O28:X28,4))</f>
        <v>0</v>
      </c>
    </row>
    <row r="29" spans="1:26" x14ac:dyDescent="0.2">
      <c r="A29" s="49">
        <v>24</v>
      </c>
      <c r="B29" s="171"/>
      <c r="C29" s="35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65">
        <f>IF((E29&gt;0),ROUND((101+1000*(LOG10($E$5)-LOG10(E29)))*$A$2,0),0)</f>
        <v>0</v>
      </c>
      <c r="P29" s="33">
        <f>IF((F29&gt;0),ROUND((101+1000*(LOG10($F$5)-LOG10(F29)))*$A$2,0),0)</f>
        <v>0</v>
      </c>
      <c r="Q29" s="33">
        <f>IF((G29&gt;0),ROUND((101+1000*(LOG10($G$5)-LOG10(G29)))*$A$2,0),0)</f>
        <v>0</v>
      </c>
      <c r="R29" s="33">
        <f>IF((H29&gt;0),ROUND((101+1000*(LOG10($H$5)-LOG10(H29)))*$A$2,0),0)</f>
        <v>0</v>
      </c>
      <c r="S29" s="66">
        <f>IF((I29&gt;0),ROUND((101+1000*(LOG10($I$5)-LOG10(I29)))*$A$2,0),0)</f>
        <v>0</v>
      </c>
      <c r="T29" s="34">
        <f>IF((J29&gt;0),ROUND((101+1000*(LOG10($J$5)-LOG10(J29)))*$A$2,0),0)</f>
        <v>0</v>
      </c>
      <c r="U29" s="33">
        <f>IF((K29&gt;0),ROUND((101+1000*(LOG10($K$5)-LOG10(K29)))*$A$2,0),0)</f>
        <v>0</v>
      </c>
      <c r="V29" s="33">
        <f>IF((L29&gt;0),ROUND((101+1000*(LOG10($L$5)-LOG10(L29)))*$A$2,0),0)</f>
        <v>0</v>
      </c>
      <c r="W29" s="33">
        <f>IF((M29&gt;0),ROUND((101+1000*(LOG10($M$5)-LOG10(M29)))*$A$2,0),0)</f>
        <v>0</v>
      </c>
      <c r="X29" s="33">
        <f>IF((N29&gt;0),ROUND((101+1000*(LOG10($N$5)-LOG10(N29)))*$A$2,0),0)</f>
        <v>0</v>
      </c>
      <c r="Y29" s="89">
        <f>SUM(LARGE(O29:X29,1),LARGE(O29:X29,2),LARGE(O29:X29,3),LARGE(O29:X29,4))</f>
        <v>0</v>
      </c>
    </row>
    <row r="30" spans="1:26" s="8" customFormat="1" x14ac:dyDescent="0.2">
      <c r="A30" s="47">
        <v>25</v>
      </c>
      <c r="B30" s="154"/>
      <c r="C30" s="32"/>
      <c r="D30" s="59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65">
        <f>IF((E30&gt;0),ROUND((101+1000*(LOG10($E$5)-LOG10(E30)))*$A$2,0),0)</f>
        <v>0</v>
      </c>
      <c r="P30" s="33">
        <f>IF((F30&gt;0),ROUND((101+1000*(LOG10($F$5)-LOG10(F30)))*$A$2,0),0)</f>
        <v>0</v>
      </c>
      <c r="Q30" s="33">
        <f>IF((G30&gt;0),ROUND((101+1000*(LOG10($G$5)-LOG10(G30)))*$A$2,0),0)</f>
        <v>0</v>
      </c>
      <c r="R30" s="33">
        <f>IF((H30&gt;0),ROUND((101+1000*(LOG10($H$5)-LOG10(H30)))*$A$2,0),0)</f>
        <v>0</v>
      </c>
      <c r="S30" s="66">
        <f>IF((I30&gt;0),ROUND((101+1000*(LOG10($I$5)-LOG10(I30)))*$A$2,0),0)</f>
        <v>0</v>
      </c>
      <c r="T30" s="34">
        <f>IF((J30&gt;0),ROUND((101+1000*(LOG10($J$5)-LOG10(J30)))*$A$2,0),0)</f>
        <v>0</v>
      </c>
      <c r="U30" s="33">
        <f>IF((K30&gt;0),ROUND((101+1000*(LOG10($K$5)-LOG10(K30)))*$A$2,0),0)</f>
        <v>0</v>
      </c>
      <c r="V30" s="33">
        <f>IF((L30&gt;0),ROUND((101+1000*(LOG10($L$5)-LOG10(L30)))*$A$2,0),0)</f>
        <v>0</v>
      </c>
      <c r="W30" s="33">
        <f>IF((M30&gt;0),ROUND((101+1000*(LOG10($M$5)-LOG10(M30)))*$A$2,0),0)</f>
        <v>0</v>
      </c>
      <c r="X30" s="33">
        <f>IF((N30&gt;0),ROUND((101+1000*(LOG10($N$5)-LOG10(N30)))*$A$2,0),0)</f>
        <v>0</v>
      </c>
      <c r="Y30" s="89">
        <f>SUM(LARGE(O30:X30,1),LARGE(O30:X30,2),LARGE(O30:X30,3),LARGE(O30:X30,4))</f>
        <v>0</v>
      </c>
      <c r="Z30"/>
    </row>
    <row r="31" spans="1:26" s="8" customFormat="1" x14ac:dyDescent="0.2">
      <c r="A31" s="49">
        <v>26</v>
      </c>
      <c r="B31" s="171"/>
      <c r="C31" s="35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65">
        <f>IF((E31&gt;0),ROUND((101+1000*(LOG10($E$5)-LOG10(E31)))*$A$2,0),0)</f>
        <v>0</v>
      </c>
      <c r="P31" s="33">
        <f>IF((F31&gt;0),ROUND((101+1000*(LOG10($F$5)-LOG10(F31)))*$A$2,0),0)</f>
        <v>0</v>
      </c>
      <c r="Q31" s="33">
        <f>IF((G31&gt;0),ROUND((101+1000*(LOG10($G$5)-LOG10(G31)))*$A$2,0),0)</f>
        <v>0</v>
      </c>
      <c r="R31" s="33">
        <f>IF((H31&gt;0),ROUND((101+1000*(LOG10($H$5)-LOG10(H31)))*$A$2,0),0)</f>
        <v>0</v>
      </c>
      <c r="S31" s="66">
        <f>IF((I31&gt;0),ROUND((101+1000*(LOG10($I$5)-LOG10(I31)))*$A$2,0),0)</f>
        <v>0</v>
      </c>
      <c r="T31" s="34">
        <f>IF((J31&gt;0),ROUND((101+1000*(LOG10($J$5)-LOG10(J31)))*$A$2,0),0)</f>
        <v>0</v>
      </c>
      <c r="U31" s="33">
        <f>IF((K31&gt;0),ROUND((101+1000*(LOG10($K$5)-LOG10(K31)))*$A$2,0),0)</f>
        <v>0</v>
      </c>
      <c r="V31" s="33">
        <f>IF((L31&gt;0),ROUND((101+1000*(LOG10($L$5)-LOG10(L31)))*$A$2,0),0)</f>
        <v>0</v>
      </c>
      <c r="W31" s="33">
        <f>IF((M31&gt;0),ROUND((101+1000*(LOG10($M$5)-LOG10(M31)))*$A$2,0),0)</f>
        <v>0</v>
      </c>
      <c r="X31" s="33">
        <f>IF((N31&gt;0),ROUND((101+1000*(LOG10($N$5)-LOG10(N31)))*$A$2,0),0)</f>
        <v>0</v>
      </c>
      <c r="Y31" s="89">
        <f>SUM(LARGE(O31:X31,1),LARGE(O31:X31,2),LARGE(O31:X31,3),LARGE(O31:X31,4))</f>
        <v>0</v>
      </c>
      <c r="Z31"/>
    </row>
    <row r="32" spans="1:26" s="8" customFormat="1" x14ac:dyDescent="0.2">
      <c r="A32" s="47">
        <v>27</v>
      </c>
      <c r="B32" s="170"/>
      <c r="C32" s="32"/>
      <c r="D32" s="41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65">
        <f>IF((E32&gt;0),ROUND((101+1000*(LOG10($E$5)-LOG10(E32)))*$A$2,0),0)</f>
        <v>0</v>
      </c>
      <c r="P32" s="33">
        <f>IF((F32&gt;0),ROUND((101+1000*(LOG10($F$5)-LOG10(F32)))*$A$2,0),0)</f>
        <v>0</v>
      </c>
      <c r="Q32" s="33">
        <f>IF((G32&gt;0),ROUND((101+1000*(LOG10($G$5)-LOG10(G32)))*$A$2,0),0)</f>
        <v>0</v>
      </c>
      <c r="R32" s="33">
        <f>IF((H32&gt;0),ROUND((101+1000*(LOG10($H$5)-LOG10(H32)))*$A$2,0),0)</f>
        <v>0</v>
      </c>
      <c r="S32" s="66">
        <f>IF((I32&gt;0),ROUND((101+1000*(LOG10($I$5)-LOG10(I32)))*$A$2,0),0)</f>
        <v>0</v>
      </c>
      <c r="T32" s="34">
        <f>IF((J32&gt;0),ROUND((101+1000*(LOG10($J$5)-LOG10(J32)))*$A$2,0),0)</f>
        <v>0</v>
      </c>
      <c r="U32" s="33">
        <f>IF((K32&gt;0),ROUND((101+1000*(LOG10($K$5)-LOG10(K32)))*$A$2,0),0)</f>
        <v>0</v>
      </c>
      <c r="V32" s="33">
        <f>IF((L32&gt;0),ROUND((101+1000*(LOG10($L$5)-LOG10(L32)))*$A$2,0),0)</f>
        <v>0</v>
      </c>
      <c r="W32" s="33">
        <f>IF((M32&gt;0),ROUND((101+1000*(LOG10($M$5)-LOG10(M32)))*$A$2,0),0)</f>
        <v>0</v>
      </c>
      <c r="X32" s="33">
        <f>IF((N32&gt;0),ROUND((101+1000*(LOG10($N$5)-LOG10(N32)))*$A$2,0),0)</f>
        <v>0</v>
      </c>
      <c r="Y32" s="89">
        <f>SUM(LARGE(O32:X32,1),LARGE(O32:X32,2),LARGE(O32:X32,3),LARGE(O32:X32,4))</f>
        <v>0</v>
      </c>
      <c r="Z32"/>
    </row>
    <row r="33" spans="1:26" s="8" customFormat="1" x14ac:dyDescent="0.2">
      <c r="A33" s="49">
        <v>28</v>
      </c>
      <c r="B33" s="171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>IF((E33&gt;0),ROUND((101+1000*(LOG10($E$5)-LOG10(E33)))*$A$2,0),0)</f>
        <v>0</v>
      </c>
      <c r="P33" s="33">
        <f>IF((F33&gt;0),ROUND((101+1000*(LOG10($F$5)-LOG10(F33)))*$A$2,0),0)</f>
        <v>0</v>
      </c>
      <c r="Q33" s="33">
        <f>IF((G33&gt;0),ROUND((101+1000*(LOG10($G$5)-LOG10(G33)))*$A$2,0),0)</f>
        <v>0</v>
      </c>
      <c r="R33" s="33">
        <f>IF((H33&gt;0),ROUND((101+1000*(LOG10($H$5)-LOG10(H33)))*$A$2,0),0)</f>
        <v>0</v>
      </c>
      <c r="S33" s="66">
        <f>IF((I33&gt;0),ROUND((101+1000*(LOG10($I$5)-LOG10(I33)))*$A$2,0),0)</f>
        <v>0</v>
      </c>
      <c r="T33" s="34">
        <f>IF((J33&gt;0),ROUND((101+1000*(LOG10($J$5)-LOG10(J33)))*$A$2,0),0)</f>
        <v>0</v>
      </c>
      <c r="U33" s="33">
        <f>IF((K33&gt;0),ROUND((101+1000*(LOG10($K$5)-LOG10(K33)))*$A$2,0),0)</f>
        <v>0</v>
      </c>
      <c r="V33" s="33">
        <f>IF((L33&gt;0),ROUND((101+1000*(LOG10($L$5)-LOG10(L33)))*$A$2,0),0)</f>
        <v>0</v>
      </c>
      <c r="W33" s="33">
        <f>IF((M33&gt;0),ROUND((101+1000*(LOG10($M$5)-LOG10(M33)))*$A$2,0),0)</f>
        <v>0</v>
      </c>
      <c r="X33" s="33">
        <f>IF((N33&gt;0),ROUND((101+1000*(LOG10($N$5)-LOG10(N33)))*$A$2,0),0)</f>
        <v>0</v>
      </c>
      <c r="Y33" s="89">
        <f>SUM(LARGE(O33:X33,1),LARGE(O33:X33,2),LARGE(O33:X33,3),LARGE(O33:X33,4))</f>
        <v>0</v>
      </c>
      <c r="Z33"/>
    </row>
    <row r="34" spans="1:26" s="8" customFormat="1" x14ac:dyDescent="0.2">
      <c r="A34" s="47">
        <v>29</v>
      </c>
      <c r="B34" s="170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>IF((E34&gt;0),ROUND((101+1000*(LOG10($E$5)-LOG10(E34)))*$A$2,0),0)</f>
        <v>0</v>
      </c>
      <c r="P34" s="33">
        <f>IF((F34&gt;0),ROUND((101+1000*(LOG10($F$5)-LOG10(F34)))*$A$2,0),0)</f>
        <v>0</v>
      </c>
      <c r="Q34" s="33">
        <f>IF((G34&gt;0),ROUND((101+1000*(LOG10($G$5)-LOG10(G34)))*$A$2,0),0)</f>
        <v>0</v>
      </c>
      <c r="R34" s="33">
        <f>IF((H34&gt;0),ROUND((101+1000*(LOG10($H$5)-LOG10(H34)))*$A$2,0),0)</f>
        <v>0</v>
      </c>
      <c r="S34" s="66">
        <f>IF((I34&gt;0),ROUND((101+1000*(LOG10($I$5)-LOG10(I34)))*$A$2,0),0)</f>
        <v>0</v>
      </c>
      <c r="T34" s="34">
        <f>IF((J34&gt;0),ROUND((101+1000*(LOG10($J$5)-LOG10(J34)))*$A$2,0),0)</f>
        <v>0</v>
      </c>
      <c r="U34" s="33">
        <f>IF((K34&gt;0),ROUND((101+1000*(LOG10($K$5)-LOG10(K34)))*$A$2,0),0)</f>
        <v>0</v>
      </c>
      <c r="V34" s="33">
        <f>IF((L34&gt;0),ROUND((101+1000*(LOG10($L$5)-LOG10(L34)))*$A$2,0),0)</f>
        <v>0</v>
      </c>
      <c r="W34" s="33">
        <f>IF((M34&gt;0),ROUND((101+1000*(LOG10($M$5)-LOG10(M34)))*$A$2,0),0)</f>
        <v>0</v>
      </c>
      <c r="X34" s="33">
        <f>IF((N34&gt;0),ROUND((101+1000*(LOG10($N$5)-LOG10(N34)))*$A$2,0),0)</f>
        <v>0</v>
      </c>
      <c r="Y34" s="89">
        <f>SUM(LARGE(O34:X34,1),LARGE(O34:X34,2),LARGE(O34:X34,3),LARGE(O34:X34,4))</f>
        <v>0</v>
      </c>
      <c r="Z34"/>
    </row>
    <row r="35" spans="1:26" s="8" customFormat="1" x14ac:dyDescent="0.2">
      <c r="A35" s="49">
        <v>30</v>
      </c>
      <c r="B35" s="171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>IF((E35&gt;0),ROUND((101+1000*(LOG10($E$5)-LOG10(E35)))*$A$2,0),0)</f>
        <v>0</v>
      </c>
      <c r="P35" s="33">
        <f>IF((F35&gt;0),ROUND((101+1000*(LOG10($F$5)-LOG10(F35)))*$A$2,0),0)</f>
        <v>0</v>
      </c>
      <c r="Q35" s="33">
        <f>IF((G35&gt;0),ROUND((101+1000*(LOG10($G$5)-LOG10(G35)))*$A$2,0),0)</f>
        <v>0</v>
      </c>
      <c r="R35" s="33">
        <f>IF((H35&gt;0),ROUND((101+1000*(LOG10($H$5)-LOG10(H35)))*$A$2,0),0)</f>
        <v>0</v>
      </c>
      <c r="S35" s="66">
        <f>IF((I35&gt;0),ROUND((101+1000*(LOG10($I$5)-LOG10(I35)))*$A$2,0),0)</f>
        <v>0</v>
      </c>
      <c r="T35" s="34">
        <f>IF((J35&gt;0),ROUND((101+1000*(LOG10($J$5)-LOG10(J35)))*$A$2,0),0)</f>
        <v>0</v>
      </c>
      <c r="U35" s="33">
        <f>IF((K35&gt;0),ROUND((101+1000*(LOG10($K$5)-LOG10(K35)))*$A$2,0),0)</f>
        <v>0</v>
      </c>
      <c r="V35" s="33">
        <f>IF((L35&gt;0),ROUND((101+1000*(LOG10($L$5)-LOG10(L35)))*$A$2,0),0)</f>
        <v>0</v>
      </c>
      <c r="W35" s="33">
        <f>IF((M35&gt;0),ROUND((101+1000*(LOG10($M$5)-LOG10(M35)))*$A$2,0),0)</f>
        <v>0</v>
      </c>
      <c r="X35" s="33">
        <f>IF((N35&gt;0),ROUND((101+1000*(LOG10($N$5)-LOG10(N35)))*$A$2,0),0)</f>
        <v>0</v>
      </c>
      <c r="Y35" s="89">
        <f>SUM(LARGE(O35:X35,1),LARGE(O35:X35,2),LARGE(O35:X35,3),LARGE(O35:X35,4))</f>
        <v>0</v>
      </c>
      <c r="Z35"/>
    </row>
    <row r="36" spans="1:26" s="8" customFormat="1" x14ac:dyDescent="0.2">
      <c r="A36" s="47">
        <v>31</v>
      </c>
      <c r="B36" s="170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>IF((E36&gt;0),ROUND((101+1000*(LOG10($E$5)-LOG10(E36)))*$A$2,0),0)</f>
        <v>0</v>
      </c>
      <c r="P36" s="33">
        <f>IF((F36&gt;0),ROUND((101+1000*(LOG10($F$5)-LOG10(F36)))*$A$2,0),0)</f>
        <v>0</v>
      </c>
      <c r="Q36" s="33">
        <f>IF((G36&gt;0),ROUND((101+1000*(LOG10($G$5)-LOG10(G36)))*$A$2,0),0)</f>
        <v>0</v>
      </c>
      <c r="R36" s="33">
        <f>IF((H36&gt;0),ROUND((101+1000*(LOG10($H$5)-LOG10(H36)))*$A$2,0),0)</f>
        <v>0</v>
      </c>
      <c r="S36" s="66">
        <f>IF((I36&gt;0),ROUND((101+1000*(LOG10($I$5)-LOG10(I36)))*$A$2,0),0)</f>
        <v>0</v>
      </c>
      <c r="T36" s="34">
        <f>IF((J36&gt;0),ROUND((101+1000*(LOG10($J$5)-LOG10(J36)))*$A$2,0),0)</f>
        <v>0</v>
      </c>
      <c r="U36" s="33">
        <f>IF((K36&gt;0),ROUND((101+1000*(LOG10($K$5)-LOG10(K36)))*$A$2,0),0)</f>
        <v>0</v>
      </c>
      <c r="V36" s="33">
        <f>IF((L36&gt;0),ROUND((101+1000*(LOG10($L$5)-LOG10(L36)))*$A$2,0),0)</f>
        <v>0</v>
      </c>
      <c r="W36" s="33">
        <f>IF((M36&gt;0),ROUND((101+1000*(LOG10($M$5)-LOG10(M36)))*$A$2,0),0)</f>
        <v>0</v>
      </c>
      <c r="X36" s="33">
        <f>IF((N36&gt;0),ROUND((101+1000*(LOG10($N$5)-LOG10(N36)))*$A$2,0),0)</f>
        <v>0</v>
      </c>
      <c r="Y36" s="89">
        <f>SUM(LARGE(O36:X36,1),LARGE(O36:X36,2),LARGE(O36:X36,3),LARGE(O36:X36,4))</f>
        <v>0</v>
      </c>
      <c r="Z36"/>
    </row>
    <row r="37" spans="1:26" s="8" customFormat="1" x14ac:dyDescent="0.2">
      <c r="A37" s="50">
        <v>32</v>
      </c>
      <c r="B37" s="172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>IF((E37&gt;0),ROUND((101+1000*(LOG10($E$5)-LOG10(E37)))*$A$2,0),0)</f>
        <v>0</v>
      </c>
      <c r="P37" s="56">
        <f>IF((F37&gt;0),ROUND((101+1000*(LOG10($F$5)-LOG10(F37)))*$A$2,0),0)</f>
        <v>0</v>
      </c>
      <c r="Q37" s="56">
        <f>IF((G37&gt;0),ROUND((101+1000*(LOG10($G$5)-LOG10(G37)))*$A$2,0),0)</f>
        <v>0</v>
      </c>
      <c r="R37" s="56">
        <f>IF((H37&gt;0),ROUND((101+1000*(LOG10($H$5)-LOG10(H37)))*$A$2,0),0)</f>
        <v>0</v>
      </c>
      <c r="S37" s="68">
        <f>IF((I37&gt;0),ROUND((101+1000*(LOG10($I$5)-LOG10(I37)))*$A$2,0),0)</f>
        <v>0</v>
      </c>
      <c r="T37" s="55">
        <f>IF((J37&gt;0),ROUND((101+1000*(LOG10($J$5)-LOG10(J37)))*$A$2,0),0)</f>
        <v>0</v>
      </c>
      <c r="U37" s="56">
        <f>IF((K37&gt;0),ROUND((101+1000*(LOG10($K$5)-LOG10(K37)))*$A$2,0),0)</f>
        <v>0</v>
      </c>
      <c r="V37" s="56">
        <f>IF((L37&gt;0),ROUND((101+1000*(LOG10($L$5)-LOG10(L37)))*$A$2,0),0)</f>
        <v>0</v>
      </c>
      <c r="W37" s="56">
        <f>IF((M37&gt;0),ROUND((101+1000*(LOG10($M$5)-LOG10(M37)))*$A$2,0),0)</f>
        <v>0</v>
      </c>
      <c r="X37" s="56">
        <f>IF((N37&gt;0),ROUND((101+1000*(LOG10($N$5)-LOG10(N37)))*$A$2,0),0)</f>
        <v>0</v>
      </c>
      <c r="Y37" s="57">
        <f>SUM(LARGE(O37:X37,1),LARGE(O37:X37,2),LARGE(O37:X37,3))</f>
        <v>0</v>
      </c>
      <c r="Z37"/>
    </row>
    <row r="38" spans="1:26" x14ac:dyDescent="0.2">
      <c r="A38" s="71"/>
      <c r="B38" s="71"/>
      <c r="C38" s="90"/>
      <c r="D38" s="90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4"/>
    </row>
    <row r="39" spans="1:26" x14ac:dyDescent="0.2">
      <c r="A39" s="71"/>
      <c r="B39" s="71"/>
      <c r="C39" s="7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4"/>
    </row>
    <row r="40" spans="1:26" x14ac:dyDescent="0.2">
      <c r="A40" s="71"/>
      <c r="B40" s="71"/>
      <c r="C40" s="90"/>
      <c r="D40" s="90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4"/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8">
    <pageSetUpPr fitToPage="1"/>
  </sheetPr>
  <dimension ref="A1:Z56"/>
  <sheetViews>
    <sheetView workbookViewId="0">
      <selection activeCell="A5" sqref="A5"/>
    </sheetView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18.57031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79</v>
      </c>
      <c r="B1" s="1">
        <v>2020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6" t="s">
        <v>478</v>
      </c>
      <c r="B4" s="187"/>
      <c r="C4" s="186"/>
      <c r="D4" s="186"/>
      <c r="E4" s="42">
        <v>201511</v>
      </c>
      <c r="F4" s="43">
        <v>201514</v>
      </c>
      <c r="G4" s="43">
        <v>191720</v>
      </c>
      <c r="H4" s="43"/>
      <c r="I4" s="43"/>
      <c r="J4" s="44"/>
      <c r="K4" s="44"/>
      <c r="L4" s="44"/>
      <c r="M4" s="44"/>
      <c r="N4" s="44"/>
      <c r="O4" s="23" t="s">
        <v>71</v>
      </c>
      <c r="P4" s="24" t="s">
        <v>72</v>
      </c>
      <c r="Q4" s="24" t="s">
        <v>74</v>
      </c>
      <c r="R4" s="24"/>
      <c r="S4" s="62"/>
      <c r="T4" s="61"/>
      <c r="U4" s="24"/>
      <c r="V4" s="24"/>
      <c r="W4" s="24"/>
      <c r="X4" s="25"/>
      <c r="Y4" s="26"/>
    </row>
    <row r="5" spans="1:25" x14ac:dyDescent="0.2">
      <c r="A5" s="45"/>
      <c r="B5" s="141"/>
      <c r="C5" s="27"/>
      <c r="D5" s="28" t="s">
        <v>12</v>
      </c>
      <c r="E5" s="29">
        <v>0</v>
      </c>
      <c r="F5" s="30">
        <v>0</v>
      </c>
      <c r="G5" s="30">
        <v>0</v>
      </c>
      <c r="H5" s="31"/>
      <c r="I5" s="31"/>
      <c r="J5" s="30"/>
      <c r="K5" s="30"/>
      <c r="L5" s="30"/>
      <c r="M5" s="30"/>
      <c r="N5" s="58"/>
      <c r="O5" s="63">
        <v>201511</v>
      </c>
      <c r="P5" s="22">
        <v>201514</v>
      </c>
      <c r="Q5" s="22">
        <v>191720</v>
      </c>
      <c r="R5" s="22"/>
      <c r="S5" s="64"/>
      <c r="T5" s="22"/>
      <c r="U5" s="22"/>
      <c r="V5" s="22"/>
      <c r="W5" s="22"/>
      <c r="X5" s="22" t="str">
        <f>IF(N4,N4,"")</f>
        <v/>
      </c>
      <c r="Y5" s="46"/>
    </row>
    <row r="6" spans="1:25" ht="13.5" thickBot="1" x14ac:dyDescent="0.25">
      <c r="A6" s="75" t="s">
        <v>13</v>
      </c>
      <c r="B6" s="102" t="s">
        <v>14</v>
      </c>
      <c r="C6" s="76" t="s">
        <v>15</v>
      </c>
      <c r="D6" s="77" t="s">
        <v>16</v>
      </c>
      <c r="E6" s="75" t="s">
        <v>17</v>
      </c>
      <c r="F6" s="78" t="s">
        <v>17</v>
      </c>
      <c r="G6" s="78" t="s">
        <v>17</v>
      </c>
      <c r="H6" s="78" t="s">
        <v>17</v>
      </c>
      <c r="I6" s="78" t="s">
        <v>17</v>
      </c>
      <c r="J6" s="78" t="s">
        <v>17</v>
      </c>
      <c r="K6" s="78" t="s">
        <v>17</v>
      </c>
      <c r="L6" s="78" t="s">
        <v>17</v>
      </c>
      <c r="M6" s="78" t="s">
        <v>17</v>
      </c>
      <c r="N6" s="76" t="s">
        <v>17</v>
      </c>
      <c r="O6" s="75" t="s">
        <v>18</v>
      </c>
      <c r="P6" s="79" t="s">
        <v>18</v>
      </c>
      <c r="Q6" s="79" t="s">
        <v>18</v>
      </c>
      <c r="R6" s="79" t="s">
        <v>18</v>
      </c>
      <c r="S6" s="80" t="s">
        <v>18</v>
      </c>
      <c r="T6" s="76" t="s">
        <v>18</v>
      </c>
      <c r="U6" s="77" t="s">
        <v>18</v>
      </c>
      <c r="V6" s="77" t="s">
        <v>18</v>
      </c>
      <c r="W6" s="77" t="s">
        <v>18</v>
      </c>
      <c r="X6" s="77" t="s">
        <v>18</v>
      </c>
      <c r="Y6" s="81" t="s">
        <v>19</v>
      </c>
    </row>
    <row r="7" spans="1:25" x14ac:dyDescent="0.2">
      <c r="A7" s="82">
        <v>1</v>
      </c>
      <c r="B7" s="142"/>
      <c r="C7" s="83"/>
      <c r="D7" s="86"/>
      <c r="E7" s="84"/>
      <c r="F7" s="85"/>
      <c r="G7" s="85"/>
      <c r="H7" s="85"/>
      <c r="I7" s="85"/>
      <c r="J7" s="85"/>
      <c r="K7" s="85"/>
      <c r="L7" s="85"/>
      <c r="M7" s="85"/>
      <c r="N7" s="86"/>
      <c r="O7" s="84">
        <f>IF((E7&gt;0),ROUND((101+1000*(LOG10($E$5)-LOG10(E7)))*$A$2,0),0)</f>
        <v>0</v>
      </c>
      <c r="P7" s="85">
        <f>IF((F7&gt;0),ROUND((101+1000*(LOG10($F$5)-LOG10(F7)))*$A$2,0),0)</f>
        <v>0</v>
      </c>
      <c r="Q7" s="85">
        <f>IF((G7&gt;0),ROUND((101+1000*(LOG10($G$5)-LOG10(G7)))*$A$2,0),0)</f>
        <v>0</v>
      </c>
      <c r="R7" s="85">
        <f>IF((H7&gt;0),ROUND((101+1000*(LOG10($H$5)-LOG10(H7)))*$A$2,0),0)</f>
        <v>0</v>
      </c>
      <c r="S7" s="87">
        <f>IF((I7&gt;0),ROUND((101+1000*(LOG10($I$5)-LOG10(I7)))*$A$2,0),0)</f>
        <v>0</v>
      </c>
      <c r="T7" s="88">
        <f>IF((J7&gt;0),ROUND((101+1000*(LOG10($J$5)-LOG10(J7)))*$A$2,0),0)</f>
        <v>0</v>
      </c>
      <c r="U7" s="85">
        <f>IF((K7&gt;0),ROUND((101+1000*(LOG10($K$5)-LOG10(K7)))*$A$2,0),0)</f>
        <v>0</v>
      </c>
      <c r="V7" s="85">
        <f>IF((L7&gt;0),ROUND((101+1000*(LOG10($L$5)-LOG10(L7)))*$A$2,0),0)</f>
        <v>0</v>
      </c>
      <c r="W7" s="85">
        <f>IF((M7&gt;0),ROUND((101+1000*(LOG10($M$5)-LOG10(M7)))*$A$2,0),0)</f>
        <v>0</v>
      </c>
      <c r="X7" s="85">
        <f>IF((N7&gt;0),ROUND((101+1000*(LOG10($N$5)-LOG10(N7)))*$A$2,0),0)</f>
        <v>0</v>
      </c>
      <c r="Y7" s="89">
        <f>SUM(LARGE(O7:X7,1),LARGE(O7:X7,2),LARGE(O7:X7,3))</f>
        <v>0</v>
      </c>
    </row>
    <row r="8" spans="1:25" x14ac:dyDescent="0.2">
      <c r="A8" s="49">
        <v>2</v>
      </c>
      <c r="B8" s="143"/>
      <c r="C8" s="35"/>
      <c r="D8" s="36"/>
      <c r="E8" s="37"/>
      <c r="F8" s="38"/>
      <c r="G8" s="38"/>
      <c r="H8" s="38"/>
      <c r="I8" s="38"/>
      <c r="J8" s="38"/>
      <c r="K8" s="38"/>
      <c r="L8" s="38"/>
      <c r="M8" s="38"/>
      <c r="N8" s="59"/>
      <c r="O8" s="65">
        <f>IF((E8&gt;0),ROUND((101+1000*(LOG10($E$5)-LOG10(E8)))*$A$2,0),0)</f>
        <v>0</v>
      </c>
      <c r="P8" s="33">
        <f>IF((F8&gt;0),ROUND((101+1000*(LOG10($F$5)-LOG10(F8)))*$A$2,0),0)</f>
        <v>0</v>
      </c>
      <c r="Q8" s="33">
        <f>IF((G8&gt;0),ROUND((101+1000*(LOG10($G$5)-LOG10(G8)))*$A$2,0),0)</f>
        <v>0</v>
      </c>
      <c r="R8" s="33">
        <f>IF((H8&gt;0),ROUND((101+1000*(LOG10($H$5)-LOG10(H8)))*$A$2,0),0)</f>
        <v>0</v>
      </c>
      <c r="S8" s="66">
        <f>IF((I8&gt;0),ROUND((101+1000*(LOG10($I$5)-LOG10(I8)))*$A$2,0),0)</f>
        <v>0</v>
      </c>
      <c r="T8" s="34">
        <f>IF((J8&gt;0),ROUND((101+1000*(LOG10($J$5)-LOG10(J8)))*$A$2,0),0)</f>
        <v>0</v>
      </c>
      <c r="U8" s="33">
        <f>IF((K8&gt;0),ROUND((101+1000*(LOG10($K$5)-LOG10(K8)))*$A$2,0),0)</f>
        <v>0</v>
      </c>
      <c r="V8" s="33">
        <f>IF((L8&gt;0),ROUND((101+1000*(LOG10($L$5)-LOG10(L8)))*$A$2,0),0)</f>
        <v>0</v>
      </c>
      <c r="W8" s="33">
        <f>IF((M8&gt;0),ROUND((101+1000*(LOG10($M$5)-LOG10(M8)))*$A$2,0),0)</f>
        <v>0</v>
      </c>
      <c r="X8" s="33">
        <f>IF((N8&gt;0),ROUND((101+1000*(LOG10($N$5)-LOG10(N8)))*$A$2,0),0)</f>
        <v>0</v>
      </c>
      <c r="Y8" s="48">
        <f>SUM(LARGE(O8:X8,1),LARGE(O8:X8,2),LARGE(O8:X8,3))</f>
        <v>0</v>
      </c>
    </row>
    <row r="9" spans="1:25" x14ac:dyDescent="0.2">
      <c r="A9" s="47">
        <v>3</v>
      </c>
      <c r="B9" s="144"/>
      <c r="C9" s="32"/>
      <c r="D9" s="59"/>
      <c r="E9" s="37"/>
      <c r="F9" s="38"/>
      <c r="G9" s="38"/>
      <c r="H9" s="38"/>
      <c r="I9" s="38"/>
      <c r="J9" s="38"/>
      <c r="K9" s="38"/>
      <c r="L9" s="38"/>
      <c r="M9" s="38"/>
      <c r="N9" s="59"/>
      <c r="O9" s="65">
        <f>IF((E9&gt;0),ROUND((101+1000*(LOG10($E$5)-LOG10(E9)))*$A$2,0),0)</f>
        <v>0</v>
      </c>
      <c r="P9" s="33">
        <f>IF((F9&gt;0),ROUND((101+1000*(LOG10($F$5)-LOG10(F9)))*$A$2,0),0)</f>
        <v>0</v>
      </c>
      <c r="Q9" s="33">
        <f>IF((G9&gt;0),ROUND((101+1000*(LOG10($G$5)-LOG10(G9)))*$A$2,0),0)</f>
        <v>0</v>
      </c>
      <c r="R9" s="33">
        <f>IF((H9&gt;0),ROUND((101+1000*(LOG10($H$5)-LOG10(H9)))*$A$2,0),0)</f>
        <v>0</v>
      </c>
      <c r="S9" s="66">
        <f>IF((I9&gt;0),ROUND((101+1000*(LOG10($I$5)-LOG10(I9)))*$A$2,0),0)</f>
        <v>0</v>
      </c>
      <c r="T9" s="34">
        <f>IF((J9&gt;0),ROUND((101+1000*(LOG10($J$5)-LOG10(J9)))*$A$2,0),0)</f>
        <v>0</v>
      </c>
      <c r="U9" s="33">
        <f>IF((K9&gt;0),ROUND((101+1000*(LOG10($K$5)-LOG10(K9)))*$A$2,0),0)</f>
        <v>0</v>
      </c>
      <c r="V9" s="33">
        <f>IF((L9&gt;0),ROUND((101+1000*(LOG10($L$5)-LOG10(L9)))*$A$2,0),0)</f>
        <v>0</v>
      </c>
      <c r="W9" s="33">
        <f>IF((M9&gt;0),ROUND((101+1000*(LOG10($M$5)-LOG10(M9)))*$A$2,0),0)</f>
        <v>0</v>
      </c>
      <c r="X9" s="33">
        <f>IF((N9&gt;0),ROUND((101+1000*(LOG10($N$5)-LOG10(N9)))*$A$2,0),0)</f>
        <v>0</v>
      </c>
      <c r="Y9" s="48">
        <f>SUM(LARGE(O9:X9,1),LARGE(O9:X9,2),LARGE(O9:X9,3))</f>
        <v>0</v>
      </c>
    </row>
    <row r="10" spans="1:25" x14ac:dyDescent="0.2">
      <c r="A10" s="49">
        <v>4</v>
      </c>
      <c r="B10" s="143"/>
      <c r="C10" s="40"/>
      <c r="D10" s="59"/>
      <c r="E10" s="37"/>
      <c r="F10" s="38"/>
      <c r="G10" s="38"/>
      <c r="H10" s="38"/>
      <c r="I10" s="38"/>
      <c r="J10" s="38"/>
      <c r="K10" s="38"/>
      <c r="L10" s="38"/>
      <c r="M10" s="38"/>
      <c r="N10" s="59"/>
      <c r="O10" s="65">
        <f>IF((E10&gt;0),ROUND((101+1000*(LOG10($E$5)-LOG10(E10)))*$A$2,0),0)</f>
        <v>0</v>
      </c>
      <c r="P10" s="33">
        <f>IF((F10&gt;0),ROUND((101+1000*(LOG10($F$5)-LOG10(F10)))*$A$2,0),0)</f>
        <v>0</v>
      </c>
      <c r="Q10" s="33">
        <f>IF((G10&gt;0),ROUND((101+1000*(LOG10($G$5)-LOG10(G10)))*$A$2,0),0)</f>
        <v>0</v>
      </c>
      <c r="R10" s="33">
        <f>IF((H10&gt;0),ROUND((101+1000*(LOG10($H$5)-LOG10(H10)))*$A$2,0),0)</f>
        <v>0</v>
      </c>
      <c r="S10" s="66">
        <f>IF((I10&gt;0),ROUND((101+1000*(LOG10($I$5)-LOG10(I10)))*$A$2,0),0)</f>
        <v>0</v>
      </c>
      <c r="T10" s="34">
        <f>IF((J10&gt;0),ROUND((101+1000*(LOG10($J$5)-LOG10(J10)))*$A$2,0),0)</f>
        <v>0</v>
      </c>
      <c r="U10" s="33">
        <f>IF((K10&gt;0),ROUND((101+1000*(LOG10($K$5)-LOG10(K10)))*$A$2,0),0)</f>
        <v>0</v>
      </c>
      <c r="V10" s="33">
        <f>IF((L10&gt;0),ROUND((101+1000*(LOG10($L$5)-LOG10(L10)))*$A$2,0),0)</f>
        <v>0</v>
      </c>
      <c r="W10" s="33">
        <f>IF((M10&gt;0),ROUND((101+1000*(LOG10($M$5)-LOG10(M10)))*$A$2,0),0)</f>
        <v>0</v>
      </c>
      <c r="X10" s="33">
        <f>IF((N10&gt;0),ROUND((101+1000*(LOG10($N$5)-LOG10(N10)))*$A$2,0),0)</f>
        <v>0</v>
      </c>
      <c r="Y10" s="48">
        <f>SUM(LARGE(O10:X10,1),LARGE(O10:X10,2),LARGE(O10:X10,3))</f>
        <v>0</v>
      </c>
    </row>
    <row r="11" spans="1:25" x14ac:dyDescent="0.2">
      <c r="A11" s="47">
        <v>5</v>
      </c>
      <c r="B11" s="144"/>
      <c r="C11" s="39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59"/>
      <c r="O11" s="65">
        <f>IF((E11&gt;0),ROUND((101+1000*(LOG10($E$5)-LOG10(E11)))*$A$2,0),0)</f>
        <v>0</v>
      </c>
      <c r="P11" s="33">
        <f>IF((F11&gt;0),ROUND((101+1000*(LOG10($F$5)-LOG10(F11)))*$A$2,0),0)</f>
        <v>0</v>
      </c>
      <c r="Q11" s="33">
        <f>IF((G11&gt;0),ROUND((101+1000*(LOG10($G$5)-LOG10(G11)))*$A$2,0),0)</f>
        <v>0</v>
      </c>
      <c r="R11" s="33">
        <f>IF((H11&gt;0),ROUND((101+1000*(LOG10($H$5)-LOG10(H11)))*$A$2,0),0)</f>
        <v>0</v>
      </c>
      <c r="S11" s="66">
        <f>IF((I11&gt;0),ROUND((101+1000*(LOG10($I$5)-LOG10(I11)))*$A$2,0),0)</f>
        <v>0</v>
      </c>
      <c r="T11" s="34">
        <f>IF((J11&gt;0),ROUND((101+1000*(LOG10($J$5)-LOG10(J11)))*$A$2,0),0)</f>
        <v>0</v>
      </c>
      <c r="U11" s="33">
        <f>IF((K11&gt;0),ROUND((101+1000*(LOG10($K$5)-LOG10(K11)))*$A$2,0),0)</f>
        <v>0</v>
      </c>
      <c r="V11" s="33">
        <f>IF((L11&gt;0),ROUND((101+1000*(LOG10($L$5)-LOG10(L11)))*$A$2,0),0)</f>
        <v>0</v>
      </c>
      <c r="W11" s="33">
        <f>IF((M11&gt;0),ROUND((101+1000*(LOG10($M$5)-LOG10(M11)))*$A$2,0),0)</f>
        <v>0</v>
      </c>
      <c r="X11" s="33">
        <f>IF((N11&gt;0),ROUND((101+1000*(LOG10($N$5)-LOG10(N11)))*$A$2,0),0)</f>
        <v>0</v>
      </c>
      <c r="Y11" s="48">
        <f>SUM(LARGE(O11:X11,1),LARGE(O11:X11,2),LARGE(O11:X11,3))</f>
        <v>0</v>
      </c>
    </row>
    <row r="12" spans="1:25" x14ac:dyDescent="0.2">
      <c r="A12" s="49">
        <v>6</v>
      </c>
      <c r="B12" s="143"/>
      <c r="C12" s="35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59"/>
      <c r="O12" s="65">
        <f>IF((E12&gt;0),ROUND((101+1000*(LOG10($E$5)-LOG10(E12)))*$A$2,0),0)</f>
        <v>0</v>
      </c>
      <c r="P12" s="33">
        <f>IF((F12&gt;0),ROUND((101+1000*(LOG10($F$5)-LOG10(F12)))*$A$2,0),0)</f>
        <v>0</v>
      </c>
      <c r="Q12" s="33">
        <f>IF((G12&gt;0),ROUND((101+1000*(LOG10($G$5)-LOG10(G12)))*$A$2,0),0)</f>
        <v>0</v>
      </c>
      <c r="R12" s="33">
        <f>IF((H12&gt;0),ROUND((101+1000*(LOG10($H$5)-LOG10(H12)))*$A$2,0),0)</f>
        <v>0</v>
      </c>
      <c r="S12" s="66">
        <f>IF((I12&gt;0),ROUND((101+1000*(LOG10($I$5)-LOG10(I12)))*$A$2,0),0)</f>
        <v>0</v>
      </c>
      <c r="T12" s="34">
        <f>IF((J12&gt;0),ROUND((101+1000*(LOG10($J$5)-LOG10(J12)))*$A$2,0),0)</f>
        <v>0</v>
      </c>
      <c r="U12" s="33">
        <f>IF((K12&gt;0),ROUND((101+1000*(LOG10($K$5)-LOG10(K12)))*$A$2,0),0)</f>
        <v>0</v>
      </c>
      <c r="V12" s="33">
        <f>IF((L12&gt;0),ROUND((101+1000*(LOG10($L$5)-LOG10(L12)))*$A$2,0),0)</f>
        <v>0</v>
      </c>
      <c r="W12" s="33">
        <f>IF((M12&gt;0),ROUND((101+1000*(LOG10($M$5)-LOG10(M12)))*$A$2,0),0)</f>
        <v>0</v>
      </c>
      <c r="X12" s="33">
        <f>IF((N12&gt;0),ROUND((101+1000*(LOG10($N$5)-LOG10(N12)))*$A$2,0),0)</f>
        <v>0</v>
      </c>
      <c r="Y12" s="48">
        <f>SUM(LARGE(O12:X12,1),LARGE(O12:X12,2),LARGE(O12:X12,3))</f>
        <v>0</v>
      </c>
    </row>
    <row r="13" spans="1:25" x14ac:dyDescent="0.2">
      <c r="A13" s="47">
        <v>7</v>
      </c>
      <c r="B13" s="144"/>
      <c r="C13" s="32"/>
      <c r="D13" s="59"/>
      <c r="E13" s="37"/>
      <c r="F13" s="38"/>
      <c r="G13" s="38"/>
      <c r="H13" s="38"/>
      <c r="I13" s="38"/>
      <c r="J13" s="38"/>
      <c r="K13" s="38"/>
      <c r="L13" s="38"/>
      <c r="M13" s="38"/>
      <c r="N13" s="59"/>
      <c r="O13" s="65">
        <f>IF((E13&gt;0),ROUND((101+1000*(LOG10($E$5)-LOG10(E13)))*$A$2,0),0)</f>
        <v>0</v>
      </c>
      <c r="P13" s="33">
        <f>IF((F13&gt;0),ROUND((101+1000*(LOG10($F$5)-LOG10(F13)))*$A$2,0),0)</f>
        <v>0</v>
      </c>
      <c r="Q13" s="33">
        <f>IF((G13&gt;0),ROUND((101+1000*(LOG10($G$5)-LOG10(G13)))*$A$2,0),0)</f>
        <v>0</v>
      </c>
      <c r="R13" s="33">
        <f>IF((H13&gt;0),ROUND((101+1000*(LOG10($H$5)-LOG10(H13)))*$A$2,0),0)</f>
        <v>0</v>
      </c>
      <c r="S13" s="66">
        <f>IF((I13&gt;0),ROUND((101+1000*(LOG10($I$5)-LOG10(I13)))*$A$2,0),0)</f>
        <v>0</v>
      </c>
      <c r="T13" s="34">
        <f>IF((J13&gt;0),ROUND((101+1000*(LOG10($J$5)-LOG10(J13)))*$A$2,0),0)</f>
        <v>0</v>
      </c>
      <c r="U13" s="33">
        <f>IF((K13&gt;0),ROUND((101+1000*(LOG10($K$5)-LOG10(K13)))*$A$2,0),0)</f>
        <v>0</v>
      </c>
      <c r="V13" s="33">
        <f>IF((L13&gt;0),ROUND((101+1000*(LOG10($L$5)-LOG10(L13)))*$A$2,0),0)</f>
        <v>0</v>
      </c>
      <c r="W13" s="33">
        <f>IF((M13&gt;0),ROUND((101+1000*(LOG10($M$5)-LOG10(M13)))*$A$2,0),0)</f>
        <v>0</v>
      </c>
      <c r="X13" s="33">
        <f>IF((N13&gt;0),ROUND((101+1000*(LOG10($N$5)-LOG10(N13)))*$A$2,0),0)</f>
        <v>0</v>
      </c>
      <c r="Y13" s="48">
        <f>SUM(LARGE(O13:X13,1),LARGE(O13:X13,2),LARGE(O13:X13,3))</f>
        <v>0</v>
      </c>
    </row>
    <row r="14" spans="1:25" x14ac:dyDescent="0.2">
      <c r="A14" s="49">
        <v>8</v>
      </c>
      <c r="B14" s="143"/>
      <c r="C14" s="35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59"/>
      <c r="O14" s="65">
        <f>IF((E14&gt;0),ROUND((101+1000*(LOG10($E$5)-LOG10(E14)))*$A$2,0),0)</f>
        <v>0</v>
      </c>
      <c r="P14" s="33">
        <f>IF((F14&gt;0),ROUND((101+1000*(LOG10($F$5)-LOG10(F14)))*$A$2,0),0)</f>
        <v>0</v>
      </c>
      <c r="Q14" s="33">
        <f>IF((G14&gt;0),ROUND((101+1000*(LOG10($G$5)-LOG10(G14)))*$A$2,0),0)</f>
        <v>0</v>
      </c>
      <c r="R14" s="33">
        <f>IF((H14&gt;0),ROUND((101+1000*(LOG10($H$5)-LOG10(H14)))*$A$2,0),0)</f>
        <v>0</v>
      </c>
      <c r="S14" s="66">
        <f>IF((I14&gt;0),ROUND((101+1000*(LOG10($I$5)-LOG10(I14)))*$A$2,0),0)</f>
        <v>0</v>
      </c>
      <c r="T14" s="34">
        <f>IF((J14&gt;0),ROUND((101+1000*(LOG10($J$5)-LOG10(J14)))*$A$2,0),0)</f>
        <v>0</v>
      </c>
      <c r="U14" s="33">
        <f>IF((K14&gt;0),ROUND((101+1000*(LOG10($K$5)-LOG10(K14)))*$A$2,0),0)</f>
        <v>0</v>
      </c>
      <c r="V14" s="33">
        <f>IF((L14&gt;0),ROUND((101+1000*(LOG10($L$5)-LOG10(L14)))*$A$2,0),0)</f>
        <v>0</v>
      </c>
      <c r="W14" s="33">
        <f>IF((M14&gt;0),ROUND((101+1000*(LOG10($M$5)-LOG10(M14)))*$A$2,0),0)</f>
        <v>0</v>
      </c>
      <c r="X14" s="33">
        <f>IF((N14&gt;0),ROUND((101+1000*(LOG10($N$5)-LOG10(N14)))*$A$2,0),0)</f>
        <v>0</v>
      </c>
      <c r="Y14" s="48">
        <f>SUM(LARGE(O14:X14,1),LARGE(O14:X14,2),LARGE(O14:X14,3))</f>
        <v>0</v>
      </c>
    </row>
    <row r="15" spans="1:25" x14ac:dyDescent="0.2">
      <c r="A15" s="47">
        <v>9</v>
      </c>
      <c r="B15" s="144"/>
      <c r="C15" s="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59"/>
      <c r="O15" s="65">
        <f>IF((E15&gt;0),ROUND((101+1000*(LOG10($E$5)-LOG10(E15)))*$A$2,0),0)</f>
        <v>0</v>
      </c>
      <c r="P15" s="33">
        <f>IF((F15&gt;0),ROUND((101+1000*(LOG10($F$5)-LOG10(F15)))*$A$2,0),0)</f>
        <v>0</v>
      </c>
      <c r="Q15" s="33">
        <f>IF((G15&gt;0),ROUND((101+1000*(LOG10($G$5)-LOG10(G15)))*$A$2,0),0)</f>
        <v>0</v>
      </c>
      <c r="R15" s="33">
        <f>IF((H15&gt;0),ROUND((101+1000*(LOG10($H$5)-LOG10(H15)))*$A$2,0),0)</f>
        <v>0</v>
      </c>
      <c r="S15" s="66">
        <f>IF((I15&gt;0),ROUND((101+1000*(LOG10($I$5)-LOG10(I15)))*$A$2,0),0)</f>
        <v>0</v>
      </c>
      <c r="T15" s="34">
        <f>IF((J15&gt;0),ROUND((101+1000*(LOG10($J$5)-LOG10(J15)))*$A$2,0),0)</f>
        <v>0</v>
      </c>
      <c r="U15" s="33">
        <f>IF((K15&gt;0),ROUND((101+1000*(LOG10($K$5)-LOG10(K15)))*$A$2,0),0)</f>
        <v>0</v>
      </c>
      <c r="V15" s="33">
        <f>IF((L15&gt;0),ROUND((101+1000*(LOG10($L$5)-LOG10(L15)))*$A$2,0),0)</f>
        <v>0</v>
      </c>
      <c r="W15" s="33">
        <f>IF((M15&gt;0),ROUND((101+1000*(LOG10($M$5)-LOG10(M15)))*$A$2,0),0)</f>
        <v>0</v>
      </c>
      <c r="X15" s="33">
        <f>IF((N15&gt;0),ROUND((101+1000*(LOG10($N$5)-LOG10(N15)))*$A$2,0),0)</f>
        <v>0</v>
      </c>
      <c r="Y15" s="48">
        <f>SUM(LARGE(O15:X15,1),LARGE(O15:X15,2),LARGE(O15:X15,3))</f>
        <v>0</v>
      </c>
    </row>
    <row r="16" spans="1:25" x14ac:dyDescent="0.2">
      <c r="A16" s="49">
        <v>10</v>
      </c>
      <c r="B16" s="143"/>
      <c r="C16" s="35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59"/>
      <c r="O16" s="65">
        <f>IF((E16&gt;0),ROUND((101+1000*(LOG10($E$5)-LOG10(E16)))*$A$2,0),0)</f>
        <v>0</v>
      </c>
      <c r="P16" s="33">
        <f>IF((F16&gt;0),ROUND((101+1000*(LOG10($F$5)-LOG10(F16)))*$A$2,0),0)</f>
        <v>0</v>
      </c>
      <c r="Q16" s="33">
        <f>IF((G16&gt;0),ROUND((101+1000*(LOG10($G$5)-LOG10(G16)))*$A$2,0),0)</f>
        <v>0</v>
      </c>
      <c r="R16" s="33">
        <f>IF((H16&gt;0),ROUND((101+1000*(LOG10($H$5)-LOG10(H16)))*$A$2,0),0)</f>
        <v>0</v>
      </c>
      <c r="S16" s="66">
        <f>IF((I16&gt;0),ROUND((101+1000*(LOG10($I$5)-LOG10(I16)))*$A$2,0),0)</f>
        <v>0</v>
      </c>
      <c r="T16" s="34">
        <f>IF((J16&gt;0),ROUND((101+1000*(LOG10($J$5)-LOG10(J16)))*$A$2,0),0)</f>
        <v>0</v>
      </c>
      <c r="U16" s="33">
        <f>IF((K16&gt;0),ROUND((101+1000*(LOG10($K$5)-LOG10(K16)))*$A$2,0),0)</f>
        <v>0</v>
      </c>
      <c r="V16" s="33">
        <f>IF((L16&gt;0),ROUND((101+1000*(LOG10($L$5)-LOG10(L16)))*$A$2,0),0)</f>
        <v>0</v>
      </c>
      <c r="W16" s="33">
        <f>IF((M16&gt;0),ROUND((101+1000*(LOG10($M$5)-LOG10(M16)))*$A$2,0),0)</f>
        <v>0</v>
      </c>
      <c r="X16" s="33">
        <f>IF((N16&gt;0),ROUND((101+1000*(LOG10($N$5)-LOG10(N16)))*$A$2,0),0)</f>
        <v>0</v>
      </c>
      <c r="Y16" s="48">
        <f>SUM(LARGE(O16:X16,1),LARGE(O16:X16,2),LARGE(O16:X16,3))</f>
        <v>0</v>
      </c>
    </row>
    <row r="17" spans="1:26" x14ac:dyDescent="0.2">
      <c r="A17" s="47">
        <v>11</v>
      </c>
      <c r="B17" s="144"/>
      <c r="C17" s="32"/>
      <c r="D17" s="59"/>
      <c r="E17" s="37"/>
      <c r="F17" s="38"/>
      <c r="G17" s="38"/>
      <c r="H17" s="38"/>
      <c r="I17" s="38"/>
      <c r="J17" s="38"/>
      <c r="K17" s="38"/>
      <c r="L17" s="38"/>
      <c r="M17" s="38"/>
      <c r="N17" s="59"/>
      <c r="O17" s="65">
        <f>IF((E17&gt;0),ROUND((101+1000*(LOG10($E$5)-LOG10(E17)))*$A$2,0),0)</f>
        <v>0</v>
      </c>
      <c r="P17" s="33">
        <f>IF((F17&gt;0),ROUND((101+1000*(LOG10($F$5)-LOG10(F17)))*$A$2,0),0)</f>
        <v>0</v>
      </c>
      <c r="Q17" s="33">
        <f>IF((G17&gt;0),ROUND((101+1000*(LOG10($G$5)-LOG10(G17)))*$A$2,0),0)</f>
        <v>0</v>
      </c>
      <c r="R17" s="33">
        <f>IF((H17&gt;0),ROUND((101+1000*(LOG10($H$5)-LOG10(H17)))*$A$2,0),0)</f>
        <v>0</v>
      </c>
      <c r="S17" s="66">
        <f>IF((I17&gt;0),ROUND((101+1000*(LOG10($I$5)-LOG10(I17)))*$A$2,0),0)</f>
        <v>0</v>
      </c>
      <c r="T17" s="34">
        <f>IF((J17&gt;0),ROUND((101+1000*(LOG10($J$5)-LOG10(J17)))*$A$2,0),0)</f>
        <v>0</v>
      </c>
      <c r="U17" s="33">
        <f>IF((K17&gt;0),ROUND((101+1000*(LOG10($K$5)-LOG10(K17)))*$A$2,0),0)</f>
        <v>0</v>
      </c>
      <c r="V17" s="33">
        <f>IF((L17&gt;0),ROUND((101+1000*(LOG10($L$5)-LOG10(L17)))*$A$2,0),0)</f>
        <v>0</v>
      </c>
      <c r="W17" s="33">
        <f>IF((M17&gt;0),ROUND((101+1000*(LOG10($M$5)-LOG10(M17)))*$A$2,0),0)</f>
        <v>0</v>
      </c>
      <c r="X17" s="33">
        <f>IF((N17&gt;0),ROUND((101+1000*(LOG10($N$5)-LOG10(N17)))*$A$2,0),0)</f>
        <v>0</v>
      </c>
      <c r="Y17" s="48">
        <f>SUM(LARGE(O17:X17,1),LARGE(O17:X17,2),LARGE(O17:X17,3))</f>
        <v>0</v>
      </c>
    </row>
    <row r="18" spans="1:26" x14ac:dyDescent="0.2">
      <c r="A18" s="49">
        <v>12</v>
      </c>
      <c r="B18" s="143"/>
      <c r="C18" s="35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59"/>
      <c r="O18" s="65">
        <f>IF((E18&gt;0),ROUND((101+1000*(LOG10($E$5)-LOG10(E18)))*$A$2,0),0)</f>
        <v>0</v>
      </c>
      <c r="P18" s="33">
        <f>IF((F18&gt;0),ROUND((101+1000*(LOG10($F$5)-LOG10(F18)))*$A$2,0),0)</f>
        <v>0</v>
      </c>
      <c r="Q18" s="33">
        <f>IF((G18&gt;0),ROUND((101+1000*(LOG10($G$5)-LOG10(G18)))*$A$2,0),0)</f>
        <v>0</v>
      </c>
      <c r="R18" s="33">
        <f>IF((H18&gt;0),ROUND((101+1000*(LOG10($H$5)-LOG10(H18)))*$A$2,0),0)</f>
        <v>0</v>
      </c>
      <c r="S18" s="66">
        <f>IF((I18&gt;0),ROUND((101+1000*(LOG10($I$5)-LOG10(I18)))*$A$2,0),0)</f>
        <v>0</v>
      </c>
      <c r="T18" s="34">
        <f>IF((J18&gt;0),ROUND((101+1000*(LOG10($J$5)-LOG10(J18)))*$A$2,0),0)</f>
        <v>0</v>
      </c>
      <c r="U18" s="33">
        <f>IF((K18&gt;0),ROUND((101+1000*(LOG10($K$5)-LOG10(K18)))*$A$2,0),0)</f>
        <v>0</v>
      </c>
      <c r="V18" s="33">
        <f>IF((L18&gt;0),ROUND((101+1000*(LOG10($L$5)-LOG10(L18)))*$A$2,0),0)</f>
        <v>0</v>
      </c>
      <c r="W18" s="33">
        <f>IF((M18&gt;0),ROUND((101+1000*(LOG10($M$5)-LOG10(M18)))*$A$2,0),0)</f>
        <v>0</v>
      </c>
      <c r="X18" s="33">
        <f>IF((N18&gt;0),ROUND((101+1000*(LOG10($N$5)-LOG10(N18)))*$A$2,0),0)</f>
        <v>0</v>
      </c>
      <c r="Y18" s="48">
        <f>SUM(LARGE(O18:X18,1),LARGE(O18:X18,2),LARGE(O18:X18,3))</f>
        <v>0</v>
      </c>
    </row>
    <row r="19" spans="1:26" x14ac:dyDescent="0.2">
      <c r="A19" s="47">
        <v>13</v>
      </c>
      <c r="B19" s="144"/>
      <c r="C19" s="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59"/>
      <c r="O19" s="65">
        <f>IF((E19&gt;0),ROUND((101+1000*(LOG10($E$5)-LOG10(E19)))*$A$2,0),0)</f>
        <v>0</v>
      </c>
      <c r="P19" s="33">
        <f>IF((F19&gt;0),ROUND((101+1000*(LOG10($F$5)-LOG10(F19)))*$A$2,0),0)</f>
        <v>0</v>
      </c>
      <c r="Q19" s="33">
        <f>IF((G19&gt;0),ROUND((101+1000*(LOG10($G$5)-LOG10(G19)))*$A$2,0),0)</f>
        <v>0</v>
      </c>
      <c r="R19" s="33">
        <f>IF((H19&gt;0),ROUND((101+1000*(LOG10($H$5)-LOG10(H19)))*$A$2,0),0)</f>
        <v>0</v>
      </c>
      <c r="S19" s="66">
        <f>IF((I19&gt;0),ROUND((101+1000*(LOG10($I$5)-LOG10(I19)))*$A$2,0),0)</f>
        <v>0</v>
      </c>
      <c r="T19" s="34">
        <f>IF((J19&gt;0),ROUND((101+1000*(LOG10($J$5)-LOG10(J19)))*$A$2,0),0)</f>
        <v>0</v>
      </c>
      <c r="U19" s="33">
        <f>IF((K19&gt;0),ROUND((101+1000*(LOG10($K$5)-LOG10(K19)))*$A$2,0),0)</f>
        <v>0</v>
      </c>
      <c r="V19" s="33">
        <f>IF((L19&gt;0),ROUND((101+1000*(LOG10($L$5)-LOG10(L19)))*$A$2,0),0)</f>
        <v>0</v>
      </c>
      <c r="W19" s="33">
        <f>IF((M19&gt;0),ROUND((101+1000*(LOG10($M$5)-LOG10(M19)))*$A$2,0),0)</f>
        <v>0</v>
      </c>
      <c r="X19" s="33">
        <f>IF((N19&gt;0),ROUND((101+1000*(LOG10($N$5)-LOG10(N19)))*$A$2,0),0)</f>
        <v>0</v>
      </c>
      <c r="Y19" s="48">
        <f>SUM(LARGE(O19:X19,1),LARGE(O19:X19,2),LARGE(O19:X19,3))</f>
        <v>0</v>
      </c>
    </row>
    <row r="20" spans="1:26" x14ac:dyDescent="0.2">
      <c r="A20" s="49">
        <v>14</v>
      </c>
      <c r="B20" s="143"/>
      <c r="C20" s="40"/>
      <c r="D20" s="59"/>
      <c r="E20" s="37"/>
      <c r="F20" s="38"/>
      <c r="G20" s="38"/>
      <c r="H20" s="38"/>
      <c r="I20" s="38"/>
      <c r="J20" s="38"/>
      <c r="K20" s="38"/>
      <c r="L20" s="38"/>
      <c r="M20" s="38"/>
      <c r="N20" s="59"/>
      <c r="O20" s="65">
        <f>IF((E20&gt;0),ROUND((101+1000*(LOG10($E$5)-LOG10(E20)))*$A$2,0),0)</f>
        <v>0</v>
      </c>
      <c r="P20" s="33">
        <f>IF((F20&gt;0),ROUND((101+1000*(LOG10($F$5)-LOG10(F20)))*$A$2,0),0)</f>
        <v>0</v>
      </c>
      <c r="Q20" s="33">
        <f>IF((G20&gt;0),ROUND((101+1000*(LOG10($G$5)-LOG10(G20)))*$A$2,0),0)</f>
        <v>0</v>
      </c>
      <c r="R20" s="33">
        <f>IF((H20&gt;0),ROUND((101+1000*(LOG10($H$5)-LOG10(H20)))*$A$2,0),0)</f>
        <v>0</v>
      </c>
      <c r="S20" s="66">
        <f>IF((I20&gt;0),ROUND((101+1000*(LOG10($I$5)-LOG10(I20)))*$A$2,0),0)</f>
        <v>0</v>
      </c>
      <c r="T20" s="34">
        <f>IF((J20&gt;0),ROUND((101+1000*(LOG10($J$5)-LOG10(J20)))*$A$2,0),0)</f>
        <v>0</v>
      </c>
      <c r="U20" s="33">
        <f>IF((K20&gt;0),ROUND((101+1000*(LOG10($K$5)-LOG10(K20)))*$A$2,0),0)</f>
        <v>0</v>
      </c>
      <c r="V20" s="33">
        <f>IF((L20&gt;0),ROUND((101+1000*(LOG10($L$5)-LOG10(L20)))*$A$2,0),0)</f>
        <v>0</v>
      </c>
      <c r="W20" s="33">
        <f>IF((M20&gt;0),ROUND((101+1000*(LOG10($M$5)-LOG10(M20)))*$A$2,0),0)</f>
        <v>0</v>
      </c>
      <c r="X20" s="33">
        <f>IF((N20&gt;0),ROUND((101+1000*(LOG10($N$5)-LOG10(N20)))*$A$2,0),0)</f>
        <v>0</v>
      </c>
      <c r="Y20" s="48">
        <f>SUM(LARGE(O20:X20,1),LARGE(O20:X20,2),LARGE(O20:X20,3))</f>
        <v>0</v>
      </c>
    </row>
    <row r="21" spans="1:26" ht="13.5" thickBot="1" x14ac:dyDescent="0.25">
      <c r="A21" s="47">
        <v>15</v>
      </c>
      <c r="B21" s="145"/>
      <c r="C21" s="51"/>
      <c r="D21" s="52"/>
      <c r="E21" s="53"/>
      <c r="F21" s="54"/>
      <c r="G21" s="54"/>
      <c r="H21" s="54"/>
      <c r="I21" s="54"/>
      <c r="J21" s="54"/>
      <c r="K21" s="54"/>
      <c r="L21" s="54"/>
      <c r="M21" s="54"/>
      <c r="N21" s="166"/>
      <c r="O21" s="67">
        <f>IF((E21&gt;0),ROUND((101+1000*(LOG10($E$5)-LOG10(E21)))*$A$2,0),0)</f>
        <v>0</v>
      </c>
      <c r="P21" s="56">
        <f>IF((F21&gt;0),ROUND((101+1000*(LOG10($F$5)-LOG10(F21)))*$A$2,0),0)</f>
        <v>0</v>
      </c>
      <c r="Q21" s="56">
        <f>IF((G21&gt;0),ROUND((101+1000*(LOG10($G$5)-LOG10(G21)))*$A$2,0),0)</f>
        <v>0</v>
      </c>
      <c r="R21" s="56">
        <f>IF((H21&gt;0),ROUND((101+1000*(LOG10($H$5)-LOG10(H21)))*$A$2,0),0)</f>
        <v>0</v>
      </c>
      <c r="S21" s="68">
        <f>IF((I21&gt;0),ROUND((101+1000*(LOG10($I$5)-LOG10(I21)))*$A$2,0),0)</f>
        <v>0</v>
      </c>
      <c r="T21" s="55">
        <f>IF((J21&gt;0),ROUND((101+1000*(LOG10($J$5)-LOG10(J21)))*$A$2,0),0)</f>
        <v>0</v>
      </c>
      <c r="U21" s="56">
        <f>IF((K21&gt;0),ROUND((101+1000*(LOG10($K$5)-LOG10(K21)))*$A$2,0),0)</f>
        <v>0</v>
      </c>
      <c r="V21" s="56">
        <f>IF((L21&gt;0),ROUND((101+1000*(LOG10($L$5)-LOG10(L21)))*$A$2,0),0)</f>
        <v>0</v>
      </c>
      <c r="W21" s="56">
        <f>IF((M21&gt;0),ROUND((101+1000*(LOG10($M$5)-LOG10(M21)))*$A$2,0),0)</f>
        <v>0</v>
      </c>
      <c r="X21" s="56">
        <f>IF((N21&gt;0),ROUND((101+1000*(LOG10($N$5)-LOG10(N21)))*$A$2,0),0)</f>
        <v>0</v>
      </c>
      <c r="Y21" s="57">
        <f>SUM(LARGE(O21:X21,1),LARGE(O21:X21,2),LARGE(O21:X21,3))</f>
        <v>0</v>
      </c>
    </row>
    <row r="22" spans="1:26" x14ac:dyDescent="0.2">
      <c r="A22" s="47">
        <v>17</v>
      </c>
      <c r="B22" s="154"/>
      <c r="C22" s="32"/>
      <c r="D22" s="140"/>
      <c r="E22" s="65"/>
      <c r="F22" s="33"/>
      <c r="G22" s="33"/>
      <c r="H22" s="33"/>
      <c r="I22" s="33"/>
      <c r="J22" s="33"/>
      <c r="K22" s="33"/>
      <c r="L22" s="33"/>
      <c r="M22" s="33"/>
      <c r="N22" s="95"/>
      <c r="O22" s="65">
        <f>IF((E22&gt;0),ROUND((101+1000*(LOG10($E$5)-LOG10(E22)))*$A$2,0),0)</f>
        <v>0</v>
      </c>
      <c r="P22" s="33">
        <f>IF((F22&gt;0),ROUND((101+1000*(LOG10($F$5)-LOG10(F22)))*$A$2,0),0)</f>
        <v>0</v>
      </c>
      <c r="Q22" s="33">
        <f>IF((G22&gt;0),ROUND((101+1000*(LOG10($G$5)-LOG10(G22)))*$A$2,0),0)</f>
        <v>0</v>
      </c>
      <c r="R22" s="33">
        <f>IF((H22&gt;0),ROUND((101+1000*(LOG10($H$5)-LOG10(H22)))*$A$2,0),0)</f>
        <v>0</v>
      </c>
      <c r="S22" s="66">
        <f>IF((I22&gt;0),ROUND((101+1000*(LOG10($I$5)-LOG10(I22)))*$A$2,0),0)</f>
        <v>0</v>
      </c>
      <c r="T22" s="34">
        <f>IF((J22&gt;0),ROUND((101+1000*(LOG10($J$5)-LOG10(J22)))*$A$2,0),0)</f>
        <v>0</v>
      </c>
      <c r="U22" s="33">
        <f>IF((K22&gt;0),ROUND((101+1000*(LOG10($K$5)-LOG10(K22)))*$A$2,0),0)</f>
        <v>0</v>
      </c>
      <c r="V22" s="33">
        <f>IF((L22&gt;0),ROUND((101+1000*(LOG10($L$5)-LOG10(L22)))*$A$2,0),0)</f>
        <v>0</v>
      </c>
      <c r="W22" s="33">
        <f>IF((M22&gt;0),ROUND((101+1000*(LOG10($M$5)-LOG10(M22)))*$A$2,0),0)</f>
        <v>0</v>
      </c>
      <c r="X22" s="33">
        <f>IF((N22&gt;0),ROUND((101+1000*(LOG10($N$5)-LOG10(N22)))*$A$2,0),0)</f>
        <v>0</v>
      </c>
      <c r="Y22" s="48">
        <f>SUM(LARGE(O22:X22,1),LARGE(O22:X22,2),LARGE(O22:X22,3))</f>
        <v>0</v>
      </c>
    </row>
    <row r="23" spans="1:26" x14ac:dyDescent="0.2">
      <c r="A23" s="49">
        <v>18</v>
      </c>
      <c r="B23" s="155"/>
      <c r="C23" s="35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59"/>
      <c r="O23" s="65">
        <f>IF((E23&gt;0),ROUND((101+1000*(LOG10($E$5)-LOG10(E23)))*$A$2,0),0)</f>
        <v>0</v>
      </c>
      <c r="P23" s="33">
        <f>IF((F23&gt;0),ROUND((101+1000*(LOG10($F$5)-LOG10(F23)))*$A$2,0),0)</f>
        <v>0</v>
      </c>
      <c r="Q23" s="33">
        <f>IF((G23&gt;0),ROUND((101+1000*(LOG10($G$5)-LOG10(G23)))*$A$2,0),0)</f>
        <v>0</v>
      </c>
      <c r="R23" s="33">
        <f>IF((H23&gt;0),ROUND((101+1000*(LOG10($H$5)-LOG10(H23)))*$A$2,0),0)</f>
        <v>0</v>
      </c>
      <c r="S23" s="66">
        <f>IF((I23&gt;0),ROUND((101+1000*(LOG10($I$5)-LOG10(I23)))*$A$2,0),0)</f>
        <v>0</v>
      </c>
      <c r="T23" s="34">
        <f>IF((J23&gt;0),ROUND((101+1000*(LOG10($J$5)-LOG10(J23)))*$A$2,0),0)</f>
        <v>0</v>
      </c>
      <c r="U23" s="33">
        <f>IF((K23&gt;0),ROUND((101+1000*(LOG10($K$5)-LOG10(K23)))*$A$2,0),0)</f>
        <v>0</v>
      </c>
      <c r="V23" s="33">
        <f>IF((L23&gt;0),ROUND((101+1000*(LOG10($L$5)-LOG10(L23)))*$A$2,0),0)</f>
        <v>0</v>
      </c>
      <c r="W23" s="33">
        <f>IF((M23&gt;0),ROUND((101+1000*(LOG10($M$5)-LOG10(M23)))*$A$2,0),0)</f>
        <v>0</v>
      </c>
      <c r="X23" s="33">
        <f>IF((N23&gt;0),ROUND((101+1000*(LOG10($N$5)-LOG10(N23)))*$A$2,0),0)</f>
        <v>0</v>
      </c>
      <c r="Y23" s="48">
        <f>SUM(LARGE(O23:X23,1),LARGE(O23:X23,2),LARGE(O23:X23,3))</f>
        <v>0</v>
      </c>
    </row>
    <row r="24" spans="1:26" x14ac:dyDescent="0.2">
      <c r="A24" s="47">
        <v>19</v>
      </c>
      <c r="B24" s="130"/>
      <c r="C24" s="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65">
        <f>IF((E24&gt;0),ROUND((101+1000*(LOG10($E$5)-LOG10(E24)))*$A$2,0),0)</f>
        <v>0</v>
      </c>
      <c r="P24" s="33">
        <f>IF((F24&gt;0),ROUND((101+1000*(LOG10($F$5)-LOG10(F24)))*$A$2,0),0)</f>
        <v>0</v>
      </c>
      <c r="Q24" s="33">
        <f>IF((G24&gt;0),ROUND((101+1000*(LOG10($G$5)-LOG10(G24)))*$A$2,0),0)</f>
        <v>0</v>
      </c>
      <c r="R24" s="33">
        <f>IF((H24&gt;0),ROUND((101+1000*(LOG10($H$5)-LOG10(H24)))*$A$2,0),0)</f>
        <v>0</v>
      </c>
      <c r="S24" s="66">
        <f>IF((I24&gt;0),ROUND((101+1000*(LOG10($I$5)-LOG10(I24)))*$A$2,0),0)</f>
        <v>0</v>
      </c>
      <c r="T24" s="34">
        <f>IF((J24&gt;0),ROUND((101+1000*(LOG10($J$5)-LOG10(J24)))*$A$2,0),0)</f>
        <v>0</v>
      </c>
      <c r="U24" s="33">
        <f>IF((K24&gt;0),ROUND((101+1000*(LOG10($K$5)-LOG10(K24)))*$A$2,0),0)</f>
        <v>0</v>
      </c>
      <c r="V24" s="33">
        <f>IF((L24&gt;0),ROUND((101+1000*(LOG10($L$5)-LOG10(L24)))*$A$2,0),0)</f>
        <v>0</v>
      </c>
      <c r="W24" s="33">
        <f>IF((M24&gt;0),ROUND((101+1000*(LOG10($M$5)-LOG10(M24)))*$A$2,0),0)</f>
        <v>0</v>
      </c>
      <c r="X24" s="33">
        <f>IF((N24&gt;0),ROUND((101+1000*(LOG10($N$5)-LOG10(N24)))*$A$2,0),0)</f>
        <v>0</v>
      </c>
      <c r="Y24" s="48">
        <f>SUM(LARGE(O24:X24,1),LARGE(O24:X24,2),LARGE(O24:X24,3))</f>
        <v>0</v>
      </c>
    </row>
    <row r="25" spans="1:26" x14ac:dyDescent="0.2">
      <c r="A25" s="49">
        <v>20</v>
      </c>
      <c r="B25" s="129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65">
        <f>IF((E25&gt;0),ROUND((101+1000*(LOG10($E$5)-LOG10(E25)))*$A$2,0),0)</f>
        <v>0</v>
      </c>
      <c r="P25" s="33">
        <f>IF((F25&gt;0),ROUND((101+1000*(LOG10($F$5)-LOG10(F25)))*$A$2,0),0)</f>
        <v>0</v>
      </c>
      <c r="Q25" s="33">
        <f>IF((G25&gt;0),ROUND((101+1000*(LOG10($G$5)-LOG10(G25)))*$A$2,0),0)</f>
        <v>0</v>
      </c>
      <c r="R25" s="33">
        <f>IF((H25&gt;0),ROUND((101+1000*(LOG10($H$5)-LOG10(H25)))*$A$2,0),0)</f>
        <v>0</v>
      </c>
      <c r="S25" s="66">
        <f>IF((I25&gt;0),ROUND((101+1000*(LOG10($I$5)-LOG10(I25)))*$A$2,0),0)</f>
        <v>0</v>
      </c>
      <c r="T25" s="34">
        <f>IF((J25&gt;0),ROUND((101+1000*(LOG10($J$5)-LOG10(J25)))*$A$2,0),0)</f>
        <v>0</v>
      </c>
      <c r="U25" s="33">
        <f>IF((K25&gt;0),ROUND((101+1000*(LOG10($K$5)-LOG10(K25)))*$A$2,0),0)</f>
        <v>0</v>
      </c>
      <c r="V25" s="33">
        <f>IF((L25&gt;0),ROUND((101+1000*(LOG10($L$5)-LOG10(L25)))*$A$2,0),0)</f>
        <v>0</v>
      </c>
      <c r="W25" s="33">
        <f>IF((M25&gt;0),ROUND((101+1000*(LOG10($M$5)-LOG10(M25)))*$A$2,0),0)</f>
        <v>0</v>
      </c>
      <c r="X25" s="33">
        <f>IF((N25&gt;0),ROUND((101+1000*(LOG10($N$5)-LOG10(N25)))*$A$2,0),0)</f>
        <v>0</v>
      </c>
      <c r="Y25" s="48">
        <f>SUM(LARGE(O25:X25,1),LARGE(O25:X25,2),LARGE(O25:X25,3))</f>
        <v>0</v>
      </c>
    </row>
    <row r="26" spans="1:26" x14ac:dyDescent="0.2">
      <c r="A26" s="47">
        <v>21</v>
      </c>
      <c r="B26" s="130"/>
      <c r="C26" s="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65">
        <f>IF((E26&gt;0),ROUND((101+1000*(LOG10($E$5)-LOG10(E26)))*$A$2,0),0)</f>
        <v>0</v>
      </c>
      <c r="P26" s="33">
        <f>IF((F26&gt;0),ROUND((101+1000*(LOG10($F$5)-LOG10(F26)))*$A$2,0),0)</f>
        <v>0</v>
      </c>
      <c r="Q26" s="33">
        <f>IF((G26&gt;0),ROUND((101+1000*(LOG10($G$5)-LOG10(G26)))*$A$2,0),0)</f>
        <v>0</v>
      </c>
      <c r="R26" s="33">
        <f>IF((H26&gt;0),ROUND((101+1000*(LOG10($H$5)-LOG10(H26)))*$A$2,0),0)</f>
        <v>0</v>
      </c>
      <c r="S26" s="66">
        <f>IF((I26&gt;0),ROUND((101+1000*(LOG10($I$5)-LOG10(I26)))*$A$2,0),0)</f>
        <v>0</v>
      </c>
      <c r="T26" s="34">
        <f>IF((J26&gt;0),ROUND((101+1000*(LOG10($J$5)-LOG10(J26)))*$A$2,0),0)</f>
        <v>0</v>
      </c>
      <c r="U26" s="33">
        <f>IF((K26&gt;0),ROUND((101+1000*(LOG10($K$5)-LOG10(K26)))*$A$2,0),0)</f>
        <v>0</v>
      </c>
      <c r="V26" s="33">
        <f>IF((L26&gt;0),ROUND((101+1000*(LOG10($L$5)-LOG10(L26)))*$A$2,0),0)</f>
        <v>0</v>
      </c>
      <c r="W26" s="33">
        <f>IF((M26&gt;0),ROUND((101+1000*(LOG10($M$5)-LOG10(M26)))*$A$2,0),0)</f>
        <v>0</v>
      </c>
      <c r="X26" s="33">
        <f>IF((N26&gt;0),ROUND((101+1000*(LOG10($N$5)-LOG10(N26)))*$A$2,0),0)</f>
        <v>0</v>
      </c>
      <c r="Y26" s="48">
        <f>SUM(LARGE(O26:X26,1),LARGE(O26:X26,2),LARGE(O26:X26,3))</f>
        <v>0</v>
      </c>
    </row>
    <row r="27" spans="1:26" x14ac:dyDescent="0.2">
      <c r="A27" s="49">
        <v>22</v>
      </c>
      <c r="B27" s="129"/>
      <c r="C27" s="35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65">
        <f>IF((E27&gt;0),ROUND((101+1000*(LOG10($E$5)-LOG10(E27)))*$A$2,0),0)</f>
        <v>0</v>
      </c>
      <c r="P27" s="33">
        <f>IF((F27&gt;0),ROUND((101+1000*(LOG10($F$5)-LOG10(F27)))*$A$2,0),0)</f>
        <v>0</v>
      </c>
      <c r="Q27" s="33">
        <f>IF((G27&gt;0),ROUND((101+1000*(LOG10($G$5)-LOG10(G27)))*$A$2,0),0)</f>
        <v>0</v>
      </c>
      <c r="R27" s="33">
        <f>IF((H27&gt;0),ROUND((101+1000*(LOG10($H$5)-LOG10(H27)))*$A$2,0),0)</f>
        <v>0</v>
      </c>
      <c r="S27" s="66">
        <f>IF((I27&gt;0),ROUND((101+1000*(LOG10($I$5)-LOG10(I27)))*$A$2,0),0)</f>
        <v>0</v>
      </c>
      <c r="T27" s="34">
        <f>IF((J27&gt;0),ROUND((101+1000*(LOG10($J$5)-LOG10(J27)))*$A$2,0),0)</f>
        <v>0</v>
      </c>
      <c r="U27" s="33">
        <f>IF((K27&gt;0),ROUND((101+1000*(LOG10($K$5)-LOG10(K27)))*$A$2,0),0)</f>
        <v>0</v>
      </c>
      <c r="V27" s="33">
        <f>IF((L27&gt;0),ROUND((101+1000*(LOG10($L$5)-LOG10(L27)))*$A$2,0),0)</f>
        <v>0</v>
      </c>
      <c r="W27" s="33">
        <f>IF((M27&gt;0),ROUND((101+1000*(LOG10($M$5)-LOG10(M27)))*$A$2,0),0)</f>
        <v>0</v>
      </c>
      <c r="X27" s="33">
        <f>IF((N27&gt;0),ROUND((101+1000*(LOG10($N$5)-LOG10(N27)))*$A$2,0),0)</f>
        <v>0</v>
      </c>
      <c r="Y27" s="48">
        <f>SUM(LARGE(O27:X27,1),LARGE(O27:X27,2),LARGE(O27:X27,3))</f>
        <v>0</v>
      </c>
    </row>
    <row r="28" spans="1:26" x14ac:dyDescent="0.2">
      <c r="A28" s="47">
        <v>23</v>
      </c>
      <c r="B28" s="130"/>
      <c r="C28" s="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65">
        <f>IF((E28&gt;0),ROUND((101+1000*(LOG10($E$5)-LOG10(E28)))*$A$2,0),0)</f>
        <v>0</v>
      </c>
      <c r="P28" s="33">
        <f>IF((F28&gt;0),ROUND((101+1000*(LOG10($F$5)-LOG10(F28)))*$A$2,0),0)</f>
        <v>0</v>
      </c>
      <c r="Q28" s="33">
        <f>IF((G28&gt;0),ROUND((101+1000*(LOG10($G$5)-LOG10(G28)))*$A$2,0),0)</f>
        <v>0</v>
      </c>
      <c r="R28" s="33">
        <f>IF((H28&gt;0),ROUND((101+1000*(LOG10($H$5)-LOG10(H28)))*$A$2,0),0)</f>
        <v>0</v>
      </c>
      <c r="S28" s="66">
        <f>IF((I28&gt;0),ROUND((101+1000*(LOG10($I$5)-LOG10(I28)))*$A$2,0),0)</f>
        <v>0</v>
      </c>
      <c r="T28" s="34">
        <f>IF((J28&gt;0),ROUND((101+1000*(LOG10($J$5)-LOG10(J28)))*$A$2,0),0)</f>
        <v>0</v>
      </c>
      <c r="U28" s="33">
        <f>IF((K28&gt;0),ROUND((101+1000*(LOG10($K$5)-LOG10(K28)))*$A$2,0),0)</f>
        <v>0</v>
      </c>
      <c r="V28" s="33">
        <f>IF((L28&gt;0),ROUND((101+1000*(LOG10($L$5)-LOG10(L28)))*$A$2,0),0)</f>
        <v>0</v>
      </c>
      <c r="W28" s="33">
        <f>IF((M28&gt;0),ROUND((101+1000*(LOG10($M$5)-LOG10(M28)))*$A$2,0),0)</f>
        <v>0</v>
      </c>
      <c r="X28" s="33">
        <f>IF((N28&gt;0),ROUND((101+1000*(LOG10($N$5)-LOG10(N28)))*$A$2,0),0)</f>
        <v>0</v>
      </c>
      <c r="Y28" s="48">
        <f>SUM(LARGE(O28:X28,1),LARGE(O28:X28,2),LARGE(O28:X28,3))</f>
        <v>0</v>
      </c>
    </row>
    <row r="29" spans="1:26" x14ac:dyDescent="0.2">
      <c r="A29" s="49">
        <v>24</v>
      </c>
      <c r="B29" s="129"/>
      <c r="C29" s="40"/>
      <c r="D29" s="41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65">
        <f>IF((E29&gt;0),ROUND((101+1000*(LOG10($E$5)-LOG10(E29)))*$A$2,0),0)</f>
        <v>0</v>
      </c>
      <c r="P29" s="33">
        <f>IF((F29&gt;0),ROUND((101+1000*(LOG10($F$5)-LOG10(F29)))*$A$2,0),0)</f>
        <v>0</v>
      </c>
      <c r="Q29" s="33">
        <f>IF((G29&gt;0),ROUND((101+1000*(LOG10($G$5)-LOG10(G29)))*$A$2,0),0)</f>
        <v>0</v>
      </c>
      <c r="R29" s="33">
        <f>IF((H29&gt;0),ROUND((101+1000*(LOG10($H$5)-LOG10(H29)))*$A$2,0),0)</f>
        <v>0</v>
      </c>
      <c r="S29" s="66">
        <f>IF((I29&gt;0),ROUND((101+1000*(LOG10($I$5)-LOG10(I29)))*$A$2,0),0)</f>
        <v>0</v>
      </c>
      <c r="T29" s="34">
        <f>IF((J29&gt;0),ROUND((101+1000*(LOG10($J$5)-LOG10(J29)))*$A$2,0),0)</f>
        <v>0</v>
      </c>
      <c r="U29" s="33">
        <f>IF((K29&gt;0),ROUND((101+1000*(LOG10($K$5)-LOG10(K29)))*$A$2,0),0)</f>
        <v>0</v>
      </c>
      <c r="V29" s="33">
        <f>IF((L29&gt;0),ROUND((101+1000*(LOG10($L$5)-LOG10(L29)))*$A$2,0),0)</f>
        <v>0</v>
      </c>
      <c r="W29" s="33">
        <f>IF((M29&gt;0),ROUND((101+1000*(LOG10($M$5)-LOG10(M29)))*$A$2,0),0)</f>
        <v>0</v>
      </c>
      <c r="X29" s="33">
        <f>IF((N29&gt;0),ROUND((101+1000*(LOG10($N$5)-LOG10(N29)))*$A$2,0),0)</f>
        <v>0</v>
      </c>
      <c r="Y29" s="48">
        <f>SUM(LARGE(O29:X29,1),LARGE(O29:X29,2),LARGE(O29:X29,3))</f>
        <v>0</v>
      </c>
    </row>
    <row r="30" spans="1:26" s="8" customFormat="1" x14ac:dyDescent="0.2">
      <c r="A30" s="47">
        <v>25</v>
      </c>
      <c r="B30" s="130"/>
      <c r="C30" s="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65">
        <f>IF((E30&gt;0),ROUND((101+1000*(LOG10($E$5)-LOG10(E30)))*$A$2,0),0)</f>
        <v>0</v>
      </c>
      <c r="P30" s="33">
        <f>IF((F30&gt;0),ROUND((101+1000*(LOG10($F$5)-LOG10(F30)))*$A$2,0),0)</f>
        <v>0</v>
      </c>
      <c r="Q30" s="33">
        <f>IF((G30&gt;0),ROUND((101+1000*(LOG10($G$5)-LOG10(G30)))*$A$2,0),0)</f>
        <v>0</v>
      </c>
      <c r="R30" s="33">
        <f>IF((H30&gt;0),ROUND((101+1000*(LOG10($H$5)-LOG10(H30)))*$A$2,0),0)</f>
        <v>0</v>
      </c>
      <c r="S30" s="66">
        <f>IF((I30&gt;0),ROUND((101+1000*(LOG10($I$5)-LOG10(I30)))*$A$2,0),0)</f>
        <v>0</v>
      </c>
      <c r="T30" s="34">
        <f>IF((J30&gt;0),ROUND((101+1000*(LOG10($J$5)-LOG10(J30)))*$A$2,0),0)</f>
        <v>0</v>
      </c>
      <c r="U30" s="33">
        <f>IF((K30&gt;0),ROUND((101+1000*(LOG10($K$5)-LOG10(K30)))*$A$2,0),0)</f>
        <v>0</v>
      </c>
      <c r="V30" s="33">
        <f>IF((L30&gt;0),ROUND((101+1000*(LOG10($L$5)-LOG10(L30)))*$A$2,0),0)</f>
        <v>0</v>
      </c>
      <c r="W30" s="33">
        <f>IF((M30&gt;0),ROUND((101+1000*(LOG10($M$5)-LOG10(M30)))*$A$2,0),0)</f>
        <v>0</v>
      </c>
      <c r="X30" s="33">
        <f>IF((N30&gt;0),ROUND((101+1000*(LOG10($N$5)-LOG10(N30)))*$A$2,0),0)</f>
        <v>0</v>
      </c>
      <c r="Y30" s="48">
        <f>SUM(LARGE(O30:X30,1),LARGE(O30:X30,2),LARGE(O30:X30,3))</f>
        <v>0</v>
      </c>
      <c r="Z30"/>
    </row>
    <row r="31" spans="1:26" s="8" customFormat="1" x14ac:dyDescent="0.2">
      <c r="A31" s="49">
        <v>26</v>
      </c>
      <c r="B31" s="129"/>
      <c r="C31" s="40"/>
      <c r="D31" s="41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65">
        <f>IF((E31&gt;0),ROUND((101+1000*(LOG10($E$5)-LOG10(E31)))*$A$2,0),0)</f>
        <v>0</v>
      </c>
      <c r="P31" s="33">
        <f>IF((F31&gt;0),ROUND((101+1000*(LOG10($F$5)-LOG10(F31)))*$A$2,0),0)</f>
        <v>0</v>
      </c>
      <c r="Q31" s="33">
        <f>IF((G31&gt;0),ROUND((101+1000*(LOG10($G$5)-LOG10(G31)))*$A$2,0),0)</f>
        <v>0</v>
      </c>
      <c r="R31" s="33">
        <f>IF((H31&gt;0),ROUND((101+1000*(LOG10($H$5)-LOG10(H31)))*$A$2,0),0)</f>
        <v>0</v>
      </c>
      <c r="S31" s="66">
        <f>IF((I31&gt;0),ROUND((101+1000*(LOG10($I$5)-LOG10(I31)))*$A$2,0),0)</f>
        <v>0</v>
      </c>
      <c r="T31" s="34">
        <f>IF((J31&gt;0),ROUND((101+1000*(LOG10($J$5)-LOG10(J31)))*$A$2,0),0)</f>
        <v>0</v>
      </c>
      <c r="U31" s="33">
        <f>IF((K31&gt;0),ROUND((101+1000*(LOG10($K$5)-LOG10(K31)))*$A$2,0),0)</f>
        <v>0</v>
      </c>
      <c r="V31" s="33">
        <f>IF((L31&gt;0),ROUND((101+1000*(LOG10($L$5)-LOG10(L31)))*$A$2,0),0)</f>
        <v>0</v>
      </c>
      <c r="W31" s="33">
        <f>IF((M31&gt;0),ROUND((101+1000*(LOG10($M$5)-LOG10(M31)))*$A$2,0),0)</f>
        <v>0</v>
      </c>
      <c r="X31" s="33">
        <f>IF((N31&gt;0),ROUND((101+1000*(LOG10($N$5)-LOG10(N31)))*$A$2,0),0)</f>
        <v>0</v>
      </c>
      <c r="Y31" s="48">
        <f>SUM(LARGE(O31:X31,1),LARGE(O31:X31,2),LARGE(O31:X31,3))</f>
        <v>0</v>
      </c>
      <c r="Z31"/>
    </row>
    <row r="32" spans="1:26" s="8" customFormat="1" x14ac:dyDescent="0.2">
      <c r="A32" s="47">
        <v>27</v>
      </c>
      <c r="B32" s="130"/>
      <c r="C32" s="32"/>
      <c r="D32" s="41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65">
        <f>IF((E32&gt;0),ROUND((101+1000*(LOG10($E$5)-LOG10(E32)))*$A$2,0),0)</f>
        <v>0</v>
      </c>
      <c r="P32" s="33">
        <f>IF((F32&gt;0),ROUND((101+1000*(LOG10($F$5)-LOG10(F32)))*$A$2,0),0)</f>
        <v>0</v>
      </c>
      <c r="Q32" s="33">
        <f>IF((G32&gt;0),ROUND((101+1000*(LOG10($G$5)-LOG10(G32)))*$A$2,0),0)</f>
        <v>0</v>
      </c>
      <c r="R32" s="33">
        <f>IF((H32&gt;0),ROUND((101+1000*(LOG10($H$5)-LOG10(H32)))*$A$2,0),0)</f>
        <v>0</v>
      </c>
      <c r="S32" s="66">
        <f>IF((I32&gt;0),ROUND((101+1000*(LOG10($I$5)-LOG10(I32)))*$A$2,0),0)</f>
        <v>0</v>
      </c>
      <c r="T32" s="34">
        <f>IF((J32&gt;0),ROUND((101+1000*(LOG10($J$5)-LOG10(J32)))*$A$2,0),0)</f>
        <v>0</v>
      </c>
      <c r="U32" s="33">
        <f>IF((K32&gt;0),ROUND((101+1000*(LOG10($K$5)-LOG10(K32)))*$A$2,0),0)</f>
        <v>0</v>
      </c>
      <c r="V32" s="33">
        <f>IF((L32&gt;0),ROUND((101+1000*(LOG10($L$5)-LOG10(L32)))*$A$2,0),0)</f>
        <v>0</v>
      </c>
      <c r="W32" s="33">
        <f>IF((M32&gt;0),ROUND((101+1000*(LOG10($M$5)-LOG10(M32)))*$A$2,0),0)</f>
        <v>0</v>
      </c>
      <c r="X32" s="33">
        <f>IF((N32&gt;0),ROUND((101+1000*(LOG10($N$5)-LOG10(N32)))*$A$2,0),0)</f>
        <v>0</v>
      </c>
      <c r="Y32" s="48">
        <f>SUM(LARGE(O32:X32,1),LARGE(O32:X32,2),LARGE(O32:X32,3))</f>
        <v>0</v>
      </c>
      <c r="Z32"/>
    </row>
    <row r="33" spans="1:26" s="8" customFormat="1" x14ac:dyDescent="0.2">
      <c r="A33" s="49">
        <v>28</v>
      </c>
      <c r="B33" s="129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>IF((E33&gt;0),ROUND((101+1000*(LOG10($E$5)-LOG10(E33)))*$A$2,0),0)</f>
        <v>0</v>
      </c>
      <c r="P33" s="33">
        <f>IF((F33&gt;0),ROUND((101+1000*(LOG10($F$5)-LOG10(F33)))*$A$2,0),0)</f>
        <v>0</v>
      </c>
      <c r="Q33" s="33">
        <f>IF((G33&gt;0),ROUND((101+1000*(LOG10($G$5)-LOG10(G33)))*$A$2,0),0)</f>
        <v>0</v>
      </c>
      <c r="R33" s="33">
        <f>IF((H33&gt;0),ROUND((101+1000*(LOG10($H$5)-LOG10(H33)))*$A$2,0),0)</f>
        <v>0</v>
      </c>
      <c r="S33" s="66">
        <f>IF((I33&gt;0),ROUND((101+1000*(LOG10($I$5)-LOG10(I33)))*$A$2,0),0)</f>
        <v>0</v>
      </c>
      <c r="T33" s="34">
        <f>IF((J33&gt;0),ROUND((101+1000*(LOG10($J$5)-LOG10(J33)))*$A$2,0),0)</f>
        <v>0</v>
      </c>
      <c r="U33" s="33">
        <f>IF((K33&gt;0),ROUND((101+1000*(LOG10($K$5)-LOG10(K33)))*$A$2,0),0)</f>
        <v>0</v>
      </c>
      <c r="V33" s="33">
        <f>IF((L33&gt;0),ROUND((101+1000*(LOG10($L$5)-LOG10(L33)))*$A$2,0),0)</f>
        <v>0</v>
      </c>
      <c r="W33" s="33">
        <f>IF((M33&gt;0),ROUND((101+1000*(LOG10($M$5)-LOG10(M33)))*$A$2,0),0)</f>
        <v>0</v>
      </c>
      <c r="X33" s="33">
        <f>IF((N33&gt;0),ROUND((101+1000*(LOG10($N$5)-LOG10(N33)))*$A$2,0),0)</f>
        <v>0</v>
      </c>
      <c r="Y33" s="48">
        <f>SUM(LARGE(O33:X33,1),LARGE(O33:X33,2),LARGE(O33:X33,3))</f>
        <v>0</v>
      </c>
      <c r="Z33"/>
    </row>
    <row r="34" spans="1:26" s="8" customFormat="1" x14ac:dyDescent="0.2">
      <c r="A34" s="47">
        <v>29</v>
      </c>
      <c r="B34" s="130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>IF((E34&gt;0),ROUND((101+1000*(LOG10($E$5)-LOG10(E34)))*$A$2,0),0)</f>
        <v>0</v>
      </c>
      <c r="P34" s="33">
        <f>IF((F34&gt;0),ROUND((101+1000*(LOG10($F$5)-LOG10(F34)))*$A$2,0),0)</f>
        <v>0</v>
      </c>
      <c r="Q34" s="33">
        <f>IF((G34&gt;0),ROUND((101+1000*(LOG10($G$5)-LOG10(G34)))*$A$2,0),0)</f>
        <v>0</v>
      </c>
      <c r="R34" s="33">
        <f>IF((H34&gt;0),ROUND((101+1000*(LOG10($H$5)-LOG10(H34)))*$A$2,0),0)</f>
        <v>0</v>
      </c>
      <c r="S34" s="66">
        <f>IF((I34&gt;0),ROUND((101+1000*(LOG10($I$5)-LOG10(I34)))*$A$2,0),0)</f>
        <v>0</v>
      </c>
      <c r="T34" s="34">
        <f>IF((J34&gt;0),ROUND((101+1000*(LOG10($J$5)-LOG10(J34)))*$A$2,0),0)</f>
        <v>0</v>
      </c>
      <c r="U34" s="33">
        <f>IF((K34&gt;0),ROUND((101+1000*(LOG10($K$5)-LOG10(K34)))*$A$2,0),0)</f>
        <v>0</v>
      </c>
      <c r="V34" s="33">
        <f>IF((L34&gt;0),ROUND((101+1000*(LOG10($L$5)-LOG10(L34)))*$A$2,0),0)</f>
        <v>0</v>
      </c>
      <c r="W34" s="33">
        <f>IF((M34&gt;0),ROUND((101+1000*(LOG10($M$5)-LOG10(M34)))*$A$2,0),0)</f>
        <v>0</v>
      </c>
      <c r="X34" s="33">
        <f>IF((N34&gt;0),ROUND((101+1000*(LOG10($N$5)-LOG10(N34)))*$A$2,0),0)</f>
        <v>0</v>
      </c>
      <c r="Y34" s="48">
        <f>SUM(LARGE(O34:X34,1),LARGE(O34:X34,2),LARGE(O34:X34,3))</f>
        <v>0</v>
      </c>
      <c r="Z34"/>
    </row>
    <row r="35" spans="1:26" s="8" customFormat="1" x14ac:dyDescent="0.2">
      <c r="A35" s="49">
        <v>30</v>
      </c>
      <c r="B35" s="129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>IF((E35&gt;0),ROUND((101+1000*(LOG10($E$5)-LOG10(E35)))*$A$2,0),0)</f>
        <v>0</v>
      </c>
      <c r="P35" s="33">
        <f>IF((F35&gt;0),ROUND((101+1000*(LOG10($F$5)-LOG10(F35)))*$A$2,0),0)</f>
        <v>0</v>
      </c>
      <c r="Q35" s="33">
        <f>IF((G35&gt;0),ROUND((101+1000*(LOG10($G$5)-LOG10(G35)))*$A$2,0),0)</f>
        <v>0</v>
      </c>
      <c r="R35" s="33">
        <f>IF((H35&gt;0),ROUND((101+1000*(LOG10($H$5)-LOG10(H35)))*$A$2,0),0)</f>
        <v>0</v>
      </c>
      <c r="S35" s="66">
        <f>IF((I35&gt;0),ROUND((101+1000*(LOG10($I$5)-LOG10(I35)))*$A$2,0),0)</f>
        <v>0</v>
      </c>
      <c r="T35" s="34">
        <f>IF((J35&gt;0),ROUND((101+1000*(LOG10($J$5)-LOG10(J35)))*$A$2,0),0)</f>
        <v>0</v>
      </c>
      <c r="U35" s="33">
        <f>IF((K35&gt;0),ROUND((101+1000*(LOG10($K$5)-LOG10(K35)))*$A$2,0),0)</f>
        <v>0</v>
      </c>
      <c r="V35" s="33">
        <f>IF((L35&gt;0),ROUND((101+1000*(LOG10($L$5)-LOG10(L35)))*$A$2,0),0)</f>
        <v>0</v>
      </c>
      <c r="W35" s="33">
        <f>IF((M35&gt;0),ROUND((101+1000*(LOG10($M$5)-LOG10(M35)))*$A$2,0),0)</f>
        <v>0</v>
      </c>
      <c r="X35" s="33">
        <f>IF((N35&gt;0),ROUND((101+1000*(LOG10($N$5)-LOG10(N35)))*$A$2,0),0)</f>
        <v>0</v>
      </c>
      <c r="Y35" s="48">
        <f>SUM(LARGE(O35:X35,1),LARGE(O35:X35,2),LARGE(O35:X35,3))</f>
        <v>0</v>
      </c>
      <c r="Z35"/>
    </row>
    <row r="36" spans="1:26" s="8" customFormat="1" x14ac:dyDescent="0.2">
      <c r="A36" s="47">
        <v>31</v>
      </c>
      <c r="B36" s="130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>IF((E36&gt;0),ROUND((101+1000*(LOG10($E$5)-LOG10(E36)))*$A$2,0),0)</f>
        <v>0</v>
      </c>
      <c r="P36" s="33">
        <f>IF((F36&gt;0),ROUND((101+1000*(LOG10($F$5)-LOG10(F36)))*$A$2,0),0)</f>
        <v>0</v>
      </c>
      <c r="Q36" s="33">
        <f>IF((G36&gt;0),ROUND((101+1000*(LOG10($G$5)-LOG10(G36)))*$A$2,0),0)</f>
        <v>0</v>
      </c>
      <c r="R36" s="33">
        <f>IF((H36&gt;0),ROUND((101+1000*(LOG10($H$5)-LOG10(H36)))*$A$2,0),0)</f>
        <v>0</v>
      </c>
      <c r="S36" s="66">
        <f>IF((I36&gt;0),ROUND((101+1000*(LOG10($I$5)-LOG10(I36)))*$A$2,0),0)</f>
        <v>0</v>
      </c>
      <c r="T36" s="34">
        <f>IF((J36&gt;0),ROUND((101+1000*(LOG10($J$5)-LOG10(J36)))*$A$2,0),0)</f>
        <v>0</v>
      </c>
      <c r="U36" s="33">
        <f>IF((K36&gt;0),ROUND((101+1000*(LOG10($K$5)-LOG10(K36)))*$A$2,0),0)</f>
        <v>0</v>
      </c>
      <c r="V36" s="33">
        <f>IF((L36&gt;0),ROUND((101+1000*(LOG10($L$5)-LOG10(L36)))*$A$2,0),0)</f>
        <v>0</v>
      </c>
      <c r="W36" s="33">
        <f>IF((M36&gt;0),ROUND((101+1000*(LOG10($M$5)-LOG10(M36)))*$A$2,0),0)</f>
        <v>0</v>
      </c>
      <c r="X36" s="33">
        <f>IF((N36&gt;0),ROUND((101+1000*(LOG10($N$5)-LOG10(N36)))*$A$2,0),0)</f>
        <v>0</v>
      </c>
      <c r="Y36" s="48">
        <f>SUM(LARGE(O36:X36,1),LARGE(O36:X36,2),LARGE(O36:X36,3))</f>
        <v>0</v>
      </c>
      <c r="Z36"/>
    </row>
    <row r="37" spans="1:26" s="8" customFormat="1" ht="13.5" thickBot="1" x14ac:dyDescent="0.25">
      <c r="A37" s="50">
        <v>32</v>
      </c>
      <c r="B37" s="131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>IF((E37&gt;0),ROUND((101+1000*(LOG10($E$5)-LOG10(E37)))*$A$2,0),0)</f>
        <v>0</v>
      </c>
      <c r="P37" s="56">
        <f>IF((F37&gt;0),ROUND((101+1000*(LOG10($F$5)-LOG10(F37)))*$A$2,0),0)</f>
        <v>0</v>
      </c>
      <c r="Q37" s="56">
        <f>IF((G37&gt;0),ROUND((101+1000*(LOG10($G$5)-LOG10(G37)))*$A$2,0),0)</f>
        <v>0</v>
      </c>
      <c r="R37" s="56">
        <f>IF((H37&gt;0),ROUND((101+1000*(LOG10($H$5)-LOG10(H37)))*$A$2,0),0)</f>
        <v>0</v>
      </c>
      <c r="S37" s="68">
        <f>IF((I37&gt;0),ROUND((101+1000*(LOG10($I$5)-LOG10(I37)))*$A$2,0),0)</f>
        <v>0</v>
      </c>
      <c r="T37" s="55">
        <f>IF((J37&gt;0),ROUND((101+1000*(LOG10($J$5)-LOG10(J37)))*$A$2,0),0)</f>
        <v>0</v>
      </c>
      <c r="U37" s="56">
        <f>IF((K37&gt;0),ROUND((101+1000*(LOG10($K$5)-LOG10(K37)))*$A$2,0),0)</f>
        <v>0</v>
      </c>
      <c r="V37" s="56">
        <f>IF((L37&gt;0),ROUND((101+1000*(LOG10($L$5)-LOG10(L37)))*$A$2,0),0)</f>
        <v>0</v>
      </c>
      <c r="W37" s="56">
        <f>IF((M37&gt;0),ROUND((101+1000*(LOG10($M$5)-LOG10(M37)))*$A$2,0),0)</f>
        <v>0</v>
      </c>
      <c r="X37" s="56">
        <f>IF((N37&gt;0),ROUND((101+1000*(LOG10($N$5)-LOG10(N37)))*$A$2,0),0)</f>
        <v>0</v>
      </c>
      <c r="Y37" s="57">
        <f>SUM(LARGE(O37:X37,1),LARGE(O37:X37,2),LARGE(O37:X37,3))</f>
        <v>0</v>
      </c>
      <c r="Z37"/>
    </row>
    <row r="38" spans="1:26" ht="13.5" thickBot="1" x14ac:dyDescent="0.25">
      <c r="A38" s="47">
        <v>15</v>
      </c>
      <c r="B38" s="145"/>
      <c r="C38" s="51"/>
      <c r="D38" s="52"/>
      <c r="E38" s="53"/>
      <c r="F38" s="54"/>
      <c r="G38" s="54"/>
      <c r="H38" s="54"/>
      <c r="I38" s="54"/>
      <c r="J38" s="54"/>
      <c r="K38" s="54"/>
      <c r="L38" s="54"/>
      <c r="M38" s="54"/>
      <c r="N38" s="166"/>
      <c r="O38" s="67">
        <f>IF((E38&gt;0),ROUND((101+1000*(LOG10($E$5)-LOG10(E38)))*$A$2,0),0)</f>
        <v>0</v>
      </c>
      <c r="P38" s="56">
        <f>IF((F38&gt;0),ROUND((101+1000*(LOG10($F$5)-LOG10(F38)))*$A$2,0),0)</f>
        <v>0</v>
      </c>
      <c r="Q38" s="56">
        <f>IF((G38&gt;0),ROUND((101+1000*(LOG10($G$5)-LOG10(G38)))*$A$2,0),0)</f>
        <v>0</v>
      </c>
      <c r="R38" s="56">
        <f>IF((H38&gt;0),ROUND((101+1000*(LOG10($H$5)-LOG10(H38)))*$A$2,0),0)</f>
        <v>0</v>
      </c>
      <c r="S38" s="68">
        <f>IF((I38&gt;0),ROUND((101+1000*(LOG10($I$5)-LOG10(I38)))*$A$2,0),0)</f>
        <v>0</v>
      </c>
      <c r="T38" s="55">
        <f>IF((J38&gt;0),ROUND((101+1000*(LOG10($J$5)-LOG10(J38)))*$A$2,0),0)</f>
        <v>0</v>
      </c>
      <c r="U38" s="56">
        <f>IF((K38&gt;0),ROUND((101+1000*(LOG10($K$5)-LOG10(K38)))*$A$2,0),0)</f>
        <v>0</v>
      </c>
      <c r="V38" s="56">
        <f>IF((L38&gt;0),ROUND((101+1000*(LOG10($L$5)-LOG10(L38)))*$A$2,0),0)</f>
        <v>0</v>
      </c>
      <c r="W38" s="56">
        <f>IF((M38&gt;0),ROUND((101+1000*(LOG10($M$5)-LOG10(M38)))*$A$2,0),0)</f>
        <v>0</v>
      </c>
      <c r="X38" s="56">
        <f>IF((N38&gt;0),ROUND((101+1000*(LOG10($N$5)-LOG10(N38)))*$A$2,0),0)</f>
        <v>0</v>
      </c>
      <c r="Y38" s="57">
        <f>SUM(LARGE(O38:X38,1),LARGE(O38:X38,2),LARGE(O38:X38,3))</f>
        <v>0</v>
      </c>
    </row>
    <row r="39" spans="1:26" ht="13.5" thickBot="1" x14ac:dyDescent="0.25">
      <c r="A39" s="47">
        <v>15</v>
      </c>
      <c r="B39" s="145"/>
      <c r="C39" s="51"/>
      <c r="D39" s="52"/>
      <c r="E39" s="53"/>
      <c r="F39" s="54"/>
      <c r="G39" s="54"/>
      <c r="H39" s="54"/>
      <c r="I39" s="54"/>
      <c r="J39" s="54"/>
      <c r="K39" s="54"/>
      <c r="L39" s="54"/>
      <c r="M39" s="54"/>
      <c r="N39" s="166"/>
      <c r="O39" s="67">
        <f>IF((E39&gt;0),ROUND((101+1000*(LOG10($E$5)-LOG10(E39)))*$A$2,0),0)</f>
        <v>0</v>
      </c>
      <c r="P39" s="56">
        <f>IF((F39&gt;0),ROUND((101+1000*(LOG10($F$5)-LOG10(F39)))*$A$2,0),0)</f>
        <v>0</v>
      </c>
      <c r="Q39" s="56">
        <f>IF((G39&gt;0),ROUND((101+1000*(LOG10($G$5)-LOG10(G39)))*$A$2,0),0)</f>
        <v>0</v>
      </c>
      <c r="R39" s="56">
        <f>IF((H39&gt;0),ROUND((101+1000*(LOG10($H$5)-LOG10(H39)))*$A$2,0),0)</f>
        <v>0</v>
      </c>
      <c r="S39" s="68">
        <f>IF((I39&gt;0),ROUND((101+1000*(LOG10($I$5)-LOG10(I39)))*$A$2,0),0)</f>
        <v>0</v>
      </c>
      <c r="T39" s="55">
        <f>IF((J39&gt;0),ROUND((101+1000*(LOG10($J$5)-LOG10(J39)))*$A$2,0),0)</f>
        <v>0</v>
      </c>
      <c r="U39" s="56">
        <f>IF((K39&gt;0),ROUND((101+1000*(LOG10($K$5)-LOG10(K39)))*$A$2,0),0)</f>
        <v>0</v>
      </c>
      <c r="V39" s="56">
        <f>IF((L39&gt;0),ROUND((101+1000*(LOG10($L$5)-LOG10(L39)))*$A$2,0),0)</f>
        <v>0</v>
      </c>
      <c r="W39" s="56">
        <f>IF((M39&gt;0),ROUND((101+1000*(LOG10($M$5)-LOG10(M39)))*$A$2,0),0)</f>
        <v>0</v>
      </c>
      <c r="X39" s="56">
        <f>IF((N39&gt;0),ROUND((101+1000*(LOG10($N$5)-LOG10(N39)))*$A$2,0),0)</f>
        <v>0</v>
      </c>
      <c r="Y39" s="57">
        <f>SUM(LARGE(O39:X39,1),LARGE(O39:X39,2),LARGE(O39:X39,3))</f>
        <v>0</v>
      </c>
    </row>
    <row r="40" spans="1:26" ht="13.5" thickBot="1" x14ac:dyDescent="0.25">
      <c r="A40" s="47">
        <v>15</v>
      </c>
      <c r="B40" s="145"/>
      <c r="C40" s="51"/>
      <c r="D40" s="52"/>
      <c r="E40" s="53"/>
      <c r="F40" s="54"/>
      <c r="G40" s="54"/>
      <c r="H40" s="54"/>
      <c r="I40" s="54"/>
      <c r="J40" s="54"/>
      <c r="K40" s="54"/>
      <c r="L40" s="54"/>
      <c r="M40" s="54"/>
      <c r="N40" s="166"/>
      <c r="O40" s="67">
        <f>IF((E40&gt;0),ROUND((101+1000*(LOG10($E$5)-LOG10(E40)))*$A$2,0),0)</f>
        <v>0</v>
      </c>
      <c r="P40" s="56">
        <f>IF((F40&gt;0),ROUND((101+1000*(LOG10($F$5)-LOG10(F40)))*$A$2,0),0)</f>
        <v>0</v>
      </c>
      <c r="Q40" s="56">
        <f>IF((G40&gt;0),ROUND((101+1000*(LOG10($G$5)-LOG10(G40)))*$A$2,0),0)</f>
        <v>0</v>
      </c>
      <c r="R40" s="56">
        <f>IF((H40&gt;0),ROUND((101+1000*(LOG10($H$5)-LOG10(H40)))*$A$2,0),0)</f>
        <v>0</v>
      </c>
      <c r="S40" s="68">
        <f>IF((I40&gt;0),ROUND((101+1000*(LOG10($I$5)-LOG10(I40)))*$A$2,0),0)</f>
        <v>0</v>
      </c>
      <c r="T40" s="55">
        <f>IF((J40&gt;0),ROUND((101+1000*(LOG10($J$5)-LOG10(J40)))*$A$2,0),0)</f>
        <v>0</v>
      </c>
      <c r="U40" s="56">
        <f>IF((K40&gt;0),ROUND((101+1000*(LOG10($K$5)-LOG10(K40)))*$A$2,0),0)</f>
        <v>0</v>
      </c>
      <c r="V40" s="56">
        <f>IF((L40&gt;0),ROUND((101+1000*(LOG10($L$5)-LOG10(L40)))*$A$2,0),0)</f>
        <v>0</v>
      </c>
      <c r="W40" s="56">
        <f>IF((M40&gt;0),ROUND((101+1000*(LOG10($M$5)-LOG10(M40)))*$A$2,0),0)</f>
        <v>0</v>
      </c>
      <c r="X40" s="56">
        <f>IF((N40&gt;0),ROUND((101+1000*(LOG10($N$5)-LOG10(N40)))*$A$2,0),0)</f>
        <v>0</v>
      </c>
      <c r="Y40" s="57">
        <f>SUM(LARGE(O40:X40,1),LARGE(O40:X40,2),LARGE(O40:X40,3))</f>
        <v>0</v>
      </c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Z58"/>
  <sheetViews>
    <sheetView workbookViewId="0">
      <selection activeCell="D7" sqref="D7"/>
    </sheetView>
  </sheetViews>
  <sheetFormatPr defaultRowHeight="12.75" x14ac:dyDescent="0.2"/>
  <cols>
    <col min="1" max="1" width="10.5703125" customWidth="1"/>
    <col min="2" max="2" width="9" customWidth="1"/>
    <col min="3" max="3" width="9.85546875" customWidth="1"/>
    <col min="4" max="4" width="18.285156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80</v>
      </c>
      <c r="B1" s="1">
        <v>2020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/>
    </row>
    <row r="2" spans="1:25" x14ac:dyDescent="0.2">
      <c r="A2" s="4">
        <v>3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8.75" customHeight="1" x14ac:dyDescent="0.2">
      <c r="A4" s="186" t="s">
        <v>479</v>
      </c>
      <c r="B4" s="187"/>
      <c r="C4" s="186"/>
      <c r="D4" s="186"/>
      <c r="E4" s="136">
        <v>202117</v>
      </c>
      <c r="F4" s="137">
        <v>202124</v>
      </c>
      <c r="G4" s="137">
        <v>202210</v>
      </c>
      <c r="H4" s="138"/>
      <c r="I4" s="135"/>
      <c r="J4" s="92"/>
      <c r="K4" s="92"/>
      <c r="L4" s="92"/>
      <c r="M4" s="92"/>
      <c r="N4" s="92"/>
      <c r="O4" s="91" t="s">
        <v>69</v>
      </c>
      <c r="P4" s="91" t="s">
        <v>70</v>
      </c>
      <c r="Q4" s="91" t="s">
        <v>73</v>
      </c>
      <c r="R4" s="91"/>
      <c r="S4" s="91"/>
      <c r="T4" s="91"/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82">
        <v>13</v>
      </c>
      <c r="F5" s="96">
        <v>11</v>
      </c>
      <c r="G5" s="96">
        <v>9</v>
      </c>
      <c r="H5" s="110"/>
      <c r="I5" s="31"/>
      <c r="J5" s="30"/>
      <c r="K5" s="30"/>
      <c r="L5" s="30"/>
      <c r="M5" s="30"/>
      <c r="N5" s="58"/>
      <c r="O5" s="96">
        <v>202117</v>
      </c>
      <c r="P5" s="96">
        <v>202124</v>
      </c>
      <c r="Q5" s="96">
        <v>202210</v>
      </c>
      <c r="R5" s="96"/>
      <c r="S5" s="96"/>
      <c r="T5" s="96"/>
      <c r="U5" s="96"/>
      <c r="V5" s="96"/>
      <c r="W5" s="96"/>
      <c r="X5" s="104" t="str">
        <f>IF(N4,N4,"")</f>
        <v/>
      </c>
      <c r="Y5" s="97"/>
    </row>
    <row r="6" spans="1:25" x14ac:dyDescent="0.2">
      <c r="A6" s="75" t="s">
        <v>13</v>
      </c>
      <c r="B6" s="102" t="s">
        <v>14</v>
      </c>
      <c r="C6" s="76" t="s">
        <v>15</v>
      </c>
      <c r="D6" s="77" t="s">
        <v>16</v>
      </c>
      <c r="E6" s="98" t="s">
        <v>17</v>
      </c>
      <c r="F6" s="102" t="s">
        <v>17</v>
      </c>
      <c r="G6" s="102" t="s">
        <v>17</v>
      </c>
      <c r="H6" s="11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102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02" t="s">
        <v>18</v>
      </c>
      <c r="U6" s="102" t="s">
        <v>18</v>
      </c>
      <c r="V6" s="102" t="s">
        <v>18</v>
      </c>
      <c r="W6" s="102" t="s">
        <v>18</v>
      </c>
      <c r="X6" s="100" t="s">
        <v>18</v>
      </c>
      <c r="Y6" s="103" t="s">
        <v>19</v>
      </c>
    </row>
    <row r="7" spans="1:25" x14ac:dyDescent="0.2">
      <c r="A7" s="82">
        <v>1</v>
      </c>
      <c r="B7" s="142" t="s">
        <v>20</v>
      </c>
      <c r="C7" s="83" t="s">
        <v>21</v>
      </c>
      <c r="D7" s="86" t="s">
        <v>22</v>
      </c>
      <c r="E7" s="65">
        <v>1</v>
      </c>
      <c r="F7" s="33">
        <v>1</v>
      </c>
      <c r="G7" s="33">
        <v>1</v>
      </c>
      <c r="H7" s="66"/>
      <c r="I7" s="34"/>
      <c r="J7" s="33"/>
      <c r="K7" s="33"/>
      <c r="L7" s="33"/>
      <c r="M7" s="33"/>
      <c r="N7" s="140"/>
      <c r="O7" s="33">
        <f>IF((E7&gt;0),ROUND((101+1000*(LOG10($E$5)-LOG10(E7)))*$A$2,0),0)</f>
        <v>3645</v>
      </c>
      <c r="P7" s="33">
        <f>IF((F7&gt;0),ROUND((101+1000*(LOG10($F$5)-LOG10(F7)))*$A$2,0),0)</f>
        <v>3427</v>
      </c>
      <c r="Q7" s="33">
        <f>IF((G7&gt;0),ROUND((101+1000*(LOG10($G$5)-LOG10(G7)))*$A$2,0),0)</f>
        <v>3166</v>
      </c>
      <c r="R7" s="33">
        <f>IF((H7&gt;0),ROUND((101+1000*(LOG10($H$5)-LOG10(H7)))*$A$2,0),0)</f>
        <v>0</v>
      </c>
      <c r="S7" s="33">
        <f>IF((I7&gt;0),ROUND((101+1000*(LOG10($I$5)-LOG10(I7)))*$A$2,0),0)</f>
        <v>0</v>
      </c>
      <c r="T7" s="33">
        <f>IF((J7&gt;0),ROUND((101+1000*(LOG10($J$5)-LOG10(J7)))*$A$2,0),0)</f>
        <v>0</v>
      </c>
      <c r="U7" s="33">
        <f>IF((K7&gt;0),ROUND((101+1000*(LOG10($K$5)-LOG10(K7)))*$A$2,0),0)</f>
        <v>0</v>
      </c>
      <c r="V7" s="33">
        <f>IF((L7&gt;0),ROUND((101+1000*(LOG10($L$5)-LOG10(L7)))*$A$2,0),0)</f>
        <v>0</v>
      </c>
      <c r="W7" s="33">
        <f>IF((M7&gt;0),ROUND((101+1000*(LOG10($M$5)-LOG10(M7)))*$A$2,0),0)</f>
        <v>0</v>
      </c>
      <c r="X7" s="140">
        <f>IF((N7&gt;0),ROUND((101+1000*(LOG10($N$5)-LOG10(N7)))*$A$2,0),0)</f>
        <v>0</v>
      </c>
      <c r="Y7" s="48">
        <f>SUM(LARGE(O7:X7,1),LARGE(O7:X7,2),LARGE(O7:X7,3))</f>
        <v>10238</v>
      </c>
    </row>
    <row r="8" spans="1:25" x14ac:dyDescent="0.2">
      <c r="A8" s="49">
        <v>2</v>
      </c>
      <c r="B8" s="143" t="s">
        <v>23</v>
      </c>
      <c r="C8" s="35" t="s">
        <v>27</v>
      </c>
      <c r="D8" s="36" t="s">
        <v>28</v>
      </c>
      <c r="E8" s="37">
        <v>2</v>
      </c>
      <c r="F8" s="38">
        <v>2</v>
      </c>
      <c r="G8" s="38">
        <v>3</v>
      </c>
      <c r="H8" s="107"/>
      <c r="I8" s="105"/>
      <c r="J8" s="38"/>
      <c r="K8" s="38"/>
      <c r="L8" s="38"/>
      <c r="M8" s="38"/>
      <c r="N8" s="59"/>
      <c r="O8" s="38">
        <f>IF((E8&gt;0),ROUND((101+1000*(LOG10($E$5)-LOG10(E8)))*$A$2,0),0)</f>
        <v>2742</v>
      </c>
      <c r="P8" s="38">
        <f>IF((F8&gt;0),ROUND((101+1000*(LOG10($F$5)-LOG10(F8)))*$A$2,0),0)</f>
        <v>2524</v>
      </c>
      <c r="Q8" s="38">
        <f>IF((G8&gt;0),ROUND((101+1000*(LOG10($G$5)-LOG10(G8)))*$A$2,0),0)</f>
        <v>1734</v>
      </c>
      <c r="R8" s="38">
        <f>IF((H8&gt;0),ROUND((101+1000*(LOG10($H$5)-LOG10(H8)))*$A$2,0),0)</f>
        <v>0</v>
      </c>
      <c r="S8" s="38">
        <f>IF((I8&gt;0),ROUND((101+1000*(LOG10($I$5)-LOG10(I8)))*$A$2,0),0)</f>
        <v>0</v>
      </c>
      <c r="T8" s="38">
        <f>IF((J8&gt;0),ROUND((101+1000*(LOG10($J$5)-LOG10(J8)))*$A$2,0),0)</f>
        <v>0</v>
      </c>
      <c r="U8" s="38">
        <f>IF((K8&gt;0),ROUND((101+1000*(LOG10($K$5)-LOG10(K8)))*$A$2,0),0)</f>
        <v>0</v>
      </c>
      <c r="V8" s="38">
        <f>IF((L8&gt;0),ROUND((101+1000*(LOG10($L$5)-LOG10(L8)))*$A$2,0),0)</f>
        <v>0</v>
      </c>
      <c r="W8" s="38">
        <f>IF((M8&gt;0),ROUND((101+1000*(LOG10($M$5)-LOG10(M8)))*$A$2,0),0)</f>
        <v>0</v>
      </c>
      <c r="X8" s="59">
        <f>IF((N8&gt;0),ROUND((101+1000*(LOG10($N$5)-LOG10(N8)))*$A$2,0),0)</f>
        <v>0</v>
      </c>
      <c r="Y8" s="48">
        <f>SUM(LARGE(O8:X8,1),LARGE(O8:X8,2),LARGE(O8:X8,3))</f>
        <v>7000</v>
      </c>
    </row>
    <row r="9" spans="1:25" x14ac:dyDescent="0.2">
      <c r="A9" s="47">
        <v>3</v>
      </c>
      <c r="B9" s="144" t="s">
        <v>44</v>
      </c>
      <c r="C9" s="39" t="s">
        <v>53</v>
      </c>
      <c r="D9" s="36" t="s">
        <v>54</v>
      </c>
      <c r="E9" s="37">
        <v>8</v>
      </c>
      <c r="F9" s="38">
        <v>5</v>
      </c>
      <c r="G9" s="38">
        <v>4</v>
      </c>
      <c r="H9" s="107"/>
      <c r="I9" s="105"/>
      <c r="J9" s="38"/>
      <c r="K9" s="38"/>
      <c r="L9" s="38"/>
      <c r="M9" s="38"/>
      <c r="N9" s="59"/>
      <c r="O9" s="38">
        <f>IF((E9&gt;0),ROUND((101+1000*(LOG10($E$5)-LOG10(E9)))*$A$2,0),0)</f>
        <v>936</v>
      </c>
      <c r="P9" s="38">
        <f>IF((F9&gt;0),ROUND((101+1000*(LOG10($F$5)-LOG10(F9)))*$A$2,0),0)</f>
        <v>1330</v>
      </c>
      <c r="Q9" s="38">
        <f>IF((G9&gt;0),ROUND((101+1000*(LOG10($G$5)-LOG10(G9)))*$A$2,0),0)</f>
        <v>1360</v>
      </c>
      <c r="R9" s="38">
        <f>IF((H9&gt;0),ROUND((101+1000*(LOG10($H$5)-LOG10(H9)))*$A$2,0),0)</f>
        <v>0</v>
      </c>
      <c r="S9" s="38">
        <f>IF((I9&gt;0),ROUND((101+1000*(LOG10($I$5)-LOG10(I9)))*$A$2,0),0)</f>
        <v>0</v>
      </c>
      <c r="T9" s="38">
        <f>IF((J9&gt;0),ROUND((101+1000*(LOG10($J$5)-LOG10(J9)))*$A$2,0),0)</f>
        <v>0</v>
      </c>
      <c r="U9" s="38">
        <f>IF((K9&gt;0),ROUND((101+1000*(LOG10($K$5)-LOG10(K9)))*$A$2,0),0)</f>
        <v>0</v>
      </c>
      <c r="V9" s="38">
        <f>IF((L9&gt;0),ROUND((101+1000*(LOG10($L$5)-LOG10(L9)))*$A$2,0),0)</f>
        <v>0</v>
      </c>
      <c r="W9" s="38">
        <f>IF((M9&gt;0),ROUND((101+1000*(LOG10($M$5)-LOG10(M9)))*$A$2,0),0)</f>
        <v>0</v>
      </c>
      <c r="X9" s="59">
        <f>IF((N9&gt;0),ROUND((101+1000*(LOG10($N$5)-LOG10(N9)))*$A$2,0),0)</f>
        <v>0</v>
      </c>
      <c r="Y9" s="48">
        <f>SUM(LARGE(O9:X9,1),LARGE(O9:X9,2),LARGE(O9:X9,3))</f>
        <v>3626</v>
      </c>
    </row>
    <row r="10" spans="1:25" x14ac:dyDescent="0.2">
      <c r="A10" s="49">
        <v>4</v>
      </c>
      <c r="B10" s="143" t="s">
        <v>52</v>
      </c>
      <c r="C10" s="35" t="s">
        <v>66</v>
      </c>
      <c r="D10" s="36" t="s">
        <v>22</v>
      </c>
      <c r="E10" s="37">
        <v>7</v>
      </c>
      <c r="F10" s="38">
        <v>11</v>
      </c>
      <c r="G10" s="38">
        <v>5</v>
      </c>
      <c r="H10" s="107"/>
      <c r="I10" s="105"/>
      <c r="J10" s="38"/>
      <c r="K10" s="38"/>
      <c r="L10" s="38"/>
      <c r="M10" s="38"/>
      <c r="N10" s="59"/>
      <c r="O10" s="38">
        <f>IF((E10&gt;0),ROUND((101+1000*(LOG10($E$5)-LOG10(E10)))*$A$2,0),0)</f>
        <v>1110</v>
      </c>
      <c r="P10" s="38">
        <f>IF((F10&gt;0),ROUND((101+1000*(LOG10($F$5)-LOG10(F10)))*$A$2,0),0)</f>
        <v>303</v>
      </c>
      <c r="Q10" s="38">
        <f>IF((G10&gt;0),ROUND((101+1000*(LOG10($G$5)-LOG10(G10)))*$A$2,0),0)</f>
        <v>1069</v>
      </c>
      <c r="R10" s="38">
        <f>IF((H10&gt;0),ROUND((101+1000*(LOG10($H$5)-LOG10(H10)))*$A$2,0),0)</f>
        <v>0</v>
      </c>
      <c r="S10" s="38">
        <f>IF((I10&gt;0),ROUND((101+1000*(LOG10($I$5)-LOG10(I10)))*$A$2,0),0)</f>
        <v>0</v>
      </c>
      <c r="T10" s="38">
        <f>IF((J10&gt;0),ROUND((101+1000*(LOG10($J$5)-LOG10(J10)))*$A$2,0),0)</f>
        <v>0</v>
      </c>
      <c r="U10" s="38">
        <f>IF((K10&gt;0),ROUND((101+1000*(LOG10($K$5)-LOG10(K10)))*$A$2,0),0)</f>
        <v>0</v>
      </c>
      <c r="V10" s="38">
        <f>IF((L10&gt;0),ROUND((101+1000*(LOG10($L$5)-LOG10(L10)))*$A$2,0),0)</f>
        <v>0</v>
      </c>
      <c r="W10" s="38">
        <f>IF((M10&gt;0),ROUND((101+1000*(LOG10($M$5)-LOG10(M10)))*$A$2,0),0)</f>
        <v>0</v>
      </c>
      <c r="X10" s="59">
        <f>IF((N10&gt;0),ROUND((101+1000*(LOG10($N$5)-LOG10(N10)))*$A$2,0),0)</f>
        <v>0</v>
      </c>
      <c r="Y10" s="48">
        <f>SUM(LARGE(O10:X10,1),LARGE(O10:X10,2),LARGE(O10:X10,3))</f>
        <v>2482</v>
      </c>
    </row>
    <row r="11" spans="1:25" x14ac:dyDescent="0.2">
      <c r="A11" s="47">
        <v>5</v>
      </c>
      <c r="B11" s="144" t="s">
        <v>26</v>
      </c>
      <c r="C11" s="32" t="s">
        <v>24</v>
      </c>
      <c r="D11" s="59" t="s">
        <v>25</v>
      </c>
      <c r="E11" s="37"/>
      <c r="F11" s="38"/>
      <c r="G11" s="38">
        <v>2</v>
      </c>
      <c r="H11" s="107"/>
      <c r="I11" s="105"/>
      <c r="J11" s="38"/>
      <c r="K11" s="38"/>
      <c r="L11" s="38"/>
      <c r="M11" s="38"/>
      <c r="N11" s="59"/>
      <c r="O11" s="38">
        <f>IF((E11&gt;0),ROUND((101+1000*(LOG10($E$5)-LOG10(E11)))*$A$2,0),0)</f>
        <v>0</v>
      </c>
      <c r="P11" s="38">
        <f>IF((F11&gt;0),ROUND((101+1000*(LOG10($F$5)-LOG10(F11)))*$A$2,0),0)</f>
        <v>0</v>
      </c>
      <c r="Q11" s="38">
        <f>IF((G11&gt;0),ROUND((101+1000*(LOG10($G$5)-LOG10(G11)))*$A$2,0),0)</f>
        <v>2263</v>
      </c>
      <c r="R11" s="38">
        <f>IF((H11&gt;0),ROUND((101+1000*(LOG10($H$5)-LOG10(H11)))*$A$2,0),0)</f>
        <v>0</v>
      </c>
      <c r="S11" s="38">
        <f>IF((I11&gt;0),ROUND((101+1000*(LOG10($I$5)-LOG10(I11)))*$A$2,0),0)</f>
        <v>0</v>
      </c>
      <c r="T11" s="38">
        <f>IF((J11&gt;0),ROUND((101+1000*(LOG10($J$5)-LOG10(J11)))*$A$2,0),0)</f>
        <v>0</v>
      </c>
      <c r="U11" s="38">
        <f>IF((K11&gt;0),ROUND((101+1000*(LOG10($K$5)-LOG10(K11)))*$A$2,0),0)</f>
        <v>0</v>
      </c>
      <c r="V11" s="38">
        <f>IF((L11&gt;0),ROUND((101+1000*(LOG10($L$5)-LOG10(L11)))*$A$2,0),0)</f>
        <v>0</v>
      </c>
      <c r="W11" s="38">
        <f>IF((M11&gt;0),ROUND((101+1000*(LOG10($M$5)-LOG10(M11)))*$A$2,0),0)</f>
        <v>0</v>
      </c>
      <c r="X11" s="59">
        <f>IF((N11&gt;0),ROUND((101+1000*(LOG10($N$5)-LOG10(N11)))*$A$2,0),0)</f>
        <v>0</v>
      </c>
      <c r="Y11" s="48">
        <f>SUM(LARGE(O11:X11,1),LARGE(O11:X11,2),LARGE(O11:X11,3))</f>
        <v>2263</v>
      </c>
    </row>
    <row r="12" spans="1:25" x14ac:dyDescent="0.2">
      <c r="A12" s="49">
        <v>6</v>
      </c>
      <c r="B12" s="143" t="s">
        <v>35</v>
      </c>
      <c r="C12" s="35" t="s">
        <v>36</v>
      </c>
      <c r="D12" s="36" t="s">
        <v>37</v>
      </c>
      <c r="E12" s="37">
        <v>3</v>
      </c>
      <c r="F12" s="38"/>
      <c r="G12" s="38"/>
      <c r="H12" s="107"/>
      <c r="I12" s="105"/>
      <c r="J12" s="38"/>
      <c r="K12" s="38"/>
      <c r="L12" s="38"/>
      <c r="M12" s="38"/>
      <c r="N12" s="59"/>
      <c r="O12" s="38">
        <f>IF((E12&gt;0),ROUND((101+1000*(LOG10($E$5)-LOG10(E12)))*$A$2,0),0)</f>
        <v>2213</v>
      </c>
      <c r="P12" s="38">
        <f>IF((F12&gt;0),ROUND((101+1000*(LOG10($F$5)-LOG10(F12)))*$A$2,0),0)</f>
        <v>0</v>
      </c>
      <c r="Q12" s="38">
        <f>IF((G12&gt;0),ROUND((101+1000*(LOG10($G$5)-LOG10(G12)))*$A$2,0),0)</f>
        <v>0</v>
      </c>
      <c r="R12" s="38">
        <f>IF((H12&gt;0),ROUND((101+1000*(LOG10($H$5)-LOG10(H12)))*$A$2,0),0)</f>
        <v>0</v>
      </c>
      <c r="S12" s="38">
        <f>IF((I12&gt;0),ROUND((101+1000*(LOG10($I$5)-LOG10(I12)))*$A$2,0),0)</f>
        <v>0</v>
      </c>
      <c r="T12" s="38">
        <f>IF((J12&gt;0),ROUND((101+1000*(LOG10($J$5)-LOG10(J12)))*$A$2,0),0)</f>
        <v>0</v>
      </c>
      <c r="U12" s="38">
        <f>IF((K12&gt;0),ROUND((101+1000*(LOG10($K$5)-LOG10(K12)))*$A$2,0),0)</f>
        <v>0</v>
      </c>
      <c r="V12" s="38">
        <f>IF((L12&gt;0),ROUND((101+1000*(LOG10($L$5)-LOG10(L12)))*$A$2,0),0)</f>
        <v>0</v>
      </c>
      <c r="W12" s="38">
        <f>IF((M12&gt;0),ROUND((101+1000*(LOG10($M$5)-LOG10(M12)))*$A$2,0),0)</f>
        <v>0</v>
      </c>
      <c r="X12" s="59">
        <f>IF((N12&gt;0),ROUND((101+1000*(LOG10($N$5)-LOG10(N12)))*$A$2,0),0)</f>
        <v>0</v>
      </c>
      <c r="Y12" s="48">
        <f>SUM(LARGE(O12:X12,1),LARGE(O12:X12,2),LARGE(O12:X12,3))</f>
        <v>2213</v>
      </c>
    </row>
    <row r="13" spans="1:25" x14ac:dyDescent="0.2">
      <c r="A13" s="47">
        <v>7</v>
      </c>
      <c r="B13" s="147" t="s">
        <v>29</v>
      </c>
      <c r="C13" s="39" t="s">
        <v>42</v>
      </c>
      <c r="D13" s="36" t="s">
        <v>43</v>
      </c>
      <c r="E13" s="37">
        <v>5</v>
      </c>
      <c r="F13" s="38"/>
      <c r="G13" s="38">
        <v>7</v>
      </c>
      <c r="H13" s="107"/>
      <c r="I13" s="105"/>
      <c r="J13" s="38"/>
      <c r="K13" s="38"/>
      <c r="L13" s="38"/>
      <c r="M13" s="38"/>
      <c r="N13" s="59"/>
      <c r="O13" s="38">
        <f>IF((E13&gt;0),ROUND((101+1000*(LOG10($E$5)-LOG10(E13)))*$A$2,0),0)</f>
        <v>1548</v>
      </c>
      <c r="P13" s="38">
        <f>IF((F13&gt;0),ROUND((101+1000*(LOG10($F$5)-LOG10(F13)))*$A$2,0),0)</f>
        <v>0</v>
      </c>
      <c r="Q13" s="38">
        <f>IF((G13&gt;0),ROUND((101+1000*(LOG10($G$5)-LOG10(G13)))*$A$2,0),0)</f>
        <v>630</v>
      </c>
      <c r="R13" s="38">
        <f>IF((H13&gt;0),ROUND((101+1000*(LOG10($H$5)-LOG10(H13)))*$A$2,0),0)</f>
        <v>0</v>
      </c>
      <c r="S13" s="38">
        <f>IF((I13&gt;0),ROUND((101+1000*(LOG10($I$5)-LOG10(I13)))*$A$2,0),0)</f>
        <v>0</v>
      </c>
      <c r="T13" s="38">
        <f>IF((J13&gt;0),ROUND((101+1000*(LOG10($J$5)-LOG10(J13)))*$A$2,0),0)</f>
        <v>0</v>
      </c>
      <c r="U13" s="38">
        <f>IF((K13&gt;0),ROUND((101+1000*(LOG10($K$5)-LOG10(K13)))*$A$2,0),0)</f>
        <v>0</v>
      </c>
      <c r="V13" s="38">
        <f>IF((L13&gt;0),ROUND((101+1000*(LOG10($L$5)-LOG10(L13)))*$A$2,0),0)</f>
        <v>0</v>
      </c>
      <c r="W13" s="38">
        <f>IF((M13&gt;0),ROUND((101+1000*(LOG10($M$5)-LOG10(M13)))*$A$2,0),0)</f>
        <v>0</v>
      </c>
      <c r="X13" s="59">
        <f>IF((N13&gt;0),ROUND((101+1000*(LOG10($N$5)-LOG10(N13)))*$A$2,0),0)</f>
        <v>0</v>
      </c>
      <c r="Y13" s="48">
        <f>SUM(LARGE(O13:X13,1),LARGE(O13:X13,2),LARGE(O13:X13,3))</f>
        <v>2178</v>
      </c>
    </row>
    <row r="14" spans="1:25" x14ac:dyDescent="0.2">
      <c r="A14" s="49">
        <v>8</v>
      </c>
      <c r="B14" s="143" t="s">
        <v>38</v>
      </c>
      <c r="C14" s="35" t="s">
        <v>351</v>
      </c>
      <c r="D14" s="36" t="s">
        <v>128</v>
      </c>
      <c r="E14" s="37">
        <v>11</v>
      </c>
      <c r="F14" s="38">
        <v>4</v>
      </c>
      <c r="G14" s="38"/>
      <c r="H14" s="107"/>
      <c r="I14" s="105"/>
      <c r="J14" s="38"/>
      <c r="K14" s="38"/>
      <c r="L14" s="38"/>
      <c r="M14" s="38"/>
      <c r="N14" s="59"/>
      <c r="O14" s="38">
        <f>IF((E14&gt;0),ROUND((101+1000*(LOG10($E$5)-LOG10(E14)))*$A$2,0),0)</f>
        <v>521</v>
      </c>
      <c r="P14" s="38">
        <f>IF((F14&gt;0),ROUND((101+1000*(LOG10($F$5)-LOG10(F14)))*$A$2,0),0)</f>
        <v>1621</v>
      </c>
      <c r="Q14" s="38">
        <f>IF((G14&gt;0),ROUND((101+1000*(LOG10($G$5)-LOG10(G14)))*$A$2,0),0)</f>
        <v>0</v>
      </c>
      <c r="R14" s="38">
        <f>IF((H14&gt;0),ROUND((101+1000*(LOG10($H$5)-LOG10(H14)))*$A$2,0),0)</f>
        <v>0</v>
      </c>
      <c r="S14" s="38">
        <f>IF((I14&gt;0),ROUND((101+1000*(LOG10($I$5)-LOG10(I14)))*$A$2,0),0)</f>
        <v>0</v>
      </c>
      <c r="T14" s="38">
        <f>IF((J14&gt;0),ROUND((101+1000*(LOG10($J$5)-LOG10(J14)))*$A$2,0),0)</f>
        <v>0</v>
      </c>
      <c r="U14" s="38">
        <f>IF((K14&gt;0),ROUND((101+1000*(LOG10($K$5)-LOG10(K14)))*$A$2,0),0)</f>
        <v>0</v>
      </c>
      <c r="V14" s="38">
        <f>IF((L14&gt;0),ROUND((101+1000*(LOG10($L$5)-LOG10(L14)))*$A$2,0),0)</f>
        <v>0</v>
      </c>
      <c r="W14" s="38">
        <f>IF((M14&gt;0),ROUND((101+1000*(LOG10($M$5)-LOG10(M14)))*$A$2,0),0)</f>
        <v>0</v>
      </c>
      <c r="X14" s="59">
        <f>IF((N14&gt;0),ROUND((101+1000*(LOG10($N$5)-LOG10(N14)))*$A$2,0),0)</f>
        <v>0</v>
      </c>
      <c r="Y14" s="48">
        <f>SUM(LARGE(O14:X14,1),LARGE(O14:X14,2),LARGE(O14:X14,3))</f>
        <v>2142</v>
      </c>
    </row>
    <row r="15" spans="1:25" x14ac:dyDescent="0.2">
      <c r="A15" s="47">
        <v>9</v>
      </c>
      <c r="B15" s="144" t="s">
        <v>60</v>
      </c>
      <c r="C15" s="32" t="s">
        <v>64</v>
      </c>
      <c r="D15" s="59" t="s">
        <v>65</v>
      </c>
      <c r="E15" s="37">
        <v>12</v>
      </c>
      <c r="F15" s="38">
        <v>7</v>
      </c>
      <c r="G15" s="38">
        <v>6</v>
      </c>
      <c r="H15" s="107"/>
      <c r="I15" s="105"/>
      <c r="J15" s="38"/>
      <c r="K15" s="38"/>
      <c r="L15" s="38"/>
      <c r="M15" s="38"/>
      <c r="N15" s="59"/>
      <c r="O15" s="38">
        <f>IF((E15&gt;0),ROUND((101+1000*(LOG10($E$5)-LOG10(E15)))*$A$2,0),0)</f>
        <v>407</v>
      </c>
      <c r="P15" s="38">
        <f>IF((F15&gt;0),ROUND((101+1000*(LOG10($F$5)-LOG10(F15)))*$A$2,0),0)</f>
        <v>892</v>
      </c>
      <c r="Q15" s="38">
        <f>IF((G15&gt;0),ROUND((101+1000*(LOG10($G$5)-LOG10(G15)))*$A$2,0),0)</f>
        <v>831</v>
      </c>
      <c r="R15" s="38">
        <f>IF((H15&gt;0),ROUND((101+1000*(LOG10($H$5)-LOG10(H15)))*$A$2,0),0)</f>
        <v>0</v>
      </c>
      <c r="S15" s="38">
        <f>IF((I15&gt;0),ROUND((101+1000*(LOG10($I$5)-LOG10(I15)))*$A$2,0),0)</f>
        <v>0</v>
      </c>
      <c r="T15" s="38">
        <f>IF((J15&gt;0),ROUND((101+1000*(LOG10($J$5)-LOG10(J15)))*$A$2,0),0)</f>
        <v>0</v>
      </c>
      <c r="U15" s="38">
        <f>IF((K15&gt;0),ROUND((101+1000*(LOG10($K$5)-LOG10(K15)))*$A$2,0),0)</f>
        <v>0</v>
      </c>
      <c r="V15" s="38">
        <f>IF((L15&gt;0),ROUND((101+1000*(LOG10($L$5)-LOG10(L15)))*$A$2,0),0)</f>
        <v>0</v>
      </c>
      <c r="W15" s="38">
        <f>IF((M15&gt;0),ROUND((101+1000*(LOG10($M$5)-LOG10(M15)))*$A$2,0),0)</f>
        <v>0</v>
      </c>
      <c r="X15" s="59">
        <f>IF((N15&gt;0),ROUND((101+1000*(LOG10($N$5)-LOG10(N15)))*$A$2,0),0)</f>
        <v>0</v>
      </c>
      <c r="Y15" s="48">
        <f>SUM(LARGE(O15:X15,1),LARGE(O15:X15,2),LARGE(O15:X15,3))</f>
        <v>2130</v>
      </c>
    </row>
    <row r="16" spans="1:25" x14ac:dyDescent="0.2">
      <c r="A16" s="49">
        <v>10</v>
      </c>
      <c r="B16" s="143" t="s">
        <v>41</v>
      </c>
      <c r="C16" s="35" t="s">
        <v>50</v>
      </c>
      <c r="D16" s="36" t="s">
        <v>51</v>
      </c>
      <c r="E16" s="37"/>
      <c r="F16" s="38">
        <v>3</v>
      </c>
      <c r="G16" s="38"/>
      <c r="H16" s="107"/>
      <c r="I16" s="105"/>
      <c r="J16" s="38"/>
      <c r="K16" s="38"/>
      <c r="L16" s="38"/>
      <c r="M16" s="38"/>
      <c r="N16" s="59"/>
      <c r="O16" s="38">
        <f>IF((E16&gt;0),ROUND((101+1000*(LOG10($E$5)-LOG10(E16)))*$A$2,0),0)</f>
        <v>0</v>
      </c>
      <c r="P16" s="38">
        <f>IF((F16&gt;0),ROUND((101+1000*(LOG10($F$5)-LOG10(F16)))*$A$2,0),0)</f>
        <v>1996</v>
      </c>
      <c r="Q16" s="38">
        <f>IF((G16&gt;0),ROUND((101+1000*(LOG10($G$5)-LOG10(G16)))*$A$2,0),0)</f>
        <v>0</v>
      </c>
      <c r="R16" s="38">
        <f>IF((H16&gt;0),ROUND((101+1000*(LOG10($H$5)-LOG10(H16)))*$A$2,0),0)</f>
        <v>0</v>
      </c>
      <c r="S16" s="38">
        <f>IF((I16&gt;0),ROUND((101+1000*(LOG10($I$5)-LOG10(I16)))*$A$2,0),0)</f>
        <v>0</v>
      </c>
      <c r="T16" s="38">
        <f>IF((J16&gt;0),ROUND((101+1000*(LOG10($J$5)-LOG10(J16)))*$A$2,0),0)</f>
        <v>0</v>
      </c>
      <c r="U16" s="38">
        <f>IF((K16&gt;0),ROUND((101+1000*(LOG10($K$5)-LOG10(K16)))*$A$2,0),0)</f>
        <v>0</v>
      </c>
      <c r="V16" s="38">
        <f>IF((L16&gt;0),ROUND((101+1000*(LOG10($L$5)-LOG10(L16)))*$A$2,0),0)</f>
        <v>0</v>
      </c>
      <c r="W16" s="38">
        <f>IF((M16&gt;0),ROUND((101+1000*(LOG10($M$5)-LOG10(M16)))*$A$2,0),0)</f>
        <v>0</v>
      </c>
      <c r="X16" s="59">
        <f>IF((N16&gt;0),ROUND((101+1000*(LOG10($N$5)-LOG10(N16)))*$A$2,0),0)</f>
        <v>0</v>
      </c>
      <c r="Y16" s="48">
        <f>SUM(LARGE(O16:X16,1),LARGE(O16:X16,2),LARGE(O16:X16,3))</f>
        <v>1996</v>
      </c>
    </row>
    <row r="17" spans="1:26" x14ac:dyDescent="0.2">
      <c r="A17" s="47">
        <v>11</v>
      </c>
      <c r="B17" s="144" t="s">
        <v>358</v>
      </c>
      <c r="C17" s="32" t="s">
        <v>345</v>
      </c>
      <c r="D17" s="59" t="s">
        <v>139</v>
      </c>
      <c r="E17" s="37">
        <v>4</v>
      </c>
      <c r="F17" s="38"/>
      <c r="G17" s="38"/>
      <c r="H17" s="107"/>
      <c r="I17" s="105"/>
      <c r="J17" s="38"/>
      <c r="K17" s="38"/>
      <c r="L17" s="38"/>
      <c r="M17" s="38"/>
      <c r="N17" s="59"/>
      <c r="O17" s="38">
        <f>IF((E17&gt;0),ROUND((101+1000*(LOG10($E$5)-LOG10(E17)))*$A$2,0),0)</f>
        <v>1839</v>
      </c>
      <c r="P17" s="38">
        <f>IF((F17&gt;0),ROUND((101+1000*(LOG10($F$5)-LOG10(F17)))*$A$2,0),0)</f>
        <v>0</v>
      </c>
      <c r="Q17" s="38">
        <f>IF((G17&gt;0),ROUND((101+1000*(LOG10($G$5)-LOG10(G17)))*$A$2,0),0)</f>
        <v>0</v>
      </c>
      <c r="R17" s="38">
        <f>IF((H17&gt;0),ROUND((101+1000*(LOG10($H$5)-LOG10(H17)))*$A$2,0),0)</f>
        <v>0</v>
      </c>
      <c r="S17" s="38">
        <f>IF((I17&gt;0),ROUND((101+1000*(LOG10($I$5)-LOG10(I17)))*$A$2,0),0)</f>
        <v>0</v>
      </c>
      <c r="T17" s="38">
        <f>IF((J17&gt;0),ROUND((101+1000*(LOG10($J$5)-LOG10(J17)))*$A$2,0),0)</f>
        <v>0</v>
      </c>
      <c r="U17" s="38">
        <f>IF((K17&gt;0),ROUND((101+1000*(LOG10($K$5)-LOG10(K17)))*$A$2,0),0)</f>
        <v>0</v>
      </c>
      <c r="V17" s="38">
        <f>IF((L17&gt;0),ROUND((101+1000*(LOG10($L$5)-LOG10(L17)))*$A$2,0),0)</f>
        <v>0</v>
      </c>
      <c r="W17" s="38">
        <f>IF((M17&gt;0),ROUND((101+1000*(LOG10($M$5)-LOG10(M17)))*$A$2,0),0)</f>
        <v>0</v>
      </c>
      <c r="X17" s="59">
        <f>IF((N17&gt;0),ROUND((101+1000*(LOG10($N$5)-LOG10(N17)))*$A$2,0),0)</f>
        <v>0</v>
      </c>
      <c r="Y17" s="48">
        <f>SUM(LARGE(O17:X17,1),LARGE(O17:X17,2),LARGE(O17:X17,3))</f>
        <v>1839</v>
      </c>
    </row>
    <row r="18" spans="1:26" x14ac:dyDescent="0.2">
      <c r="A18" s="49">
        <v>12</v>
      </c>
      <c r="B18" s="143" t="s">
        <v>46</v>
      </c>
      <c r="C18" s="35" t="s">
        <v>58</v>
      </c>
      <c r="D18" s="36" t="s">
        <v>59</v>
      </c>
      <c r="E18" s="37">
        <v>10</v>
      </c>
      <c r="F18" s="38">
        <v>8</v>
      </c>
      <c r="G18" s="38">
        <v>8</v>
      </c>
      <c r="H18" s="107"/>
      <c r="I18" s="105"/>
      <c r="J18" s="38"/>
      <c r="K18" s="38"/>
      <c r="L18" s="38"/>
      <c r="M18" s="38"/>
      <c r="N18" s="59"/>
      <c r="O18" s="38">
        <f>IF((E18&gt;0),ROUND((101+1000*(LOG10($E$5)-LOG10(E18)))*$A$2,0),0)</f>
        <v>645</v>
      </c>
      <c r="P18" s="38">
        <f>IF((F18&gt;0),ROUND((101+1000*(LOG10($F$5)-LOG10(F18)))*$A$2,0),0)</f>
        <v>718</v>
      </c>
      <c r="Q18" s="38">
        <f>IF((G18&gt;0),ROUND((101+1000*(LOG10($G$5)-LOG10(G18)))*$A$2,0),0)</f>
        <v>456</v>
      </c>
      <c r="R18" s="38">
        <f>IF((H18&gt;0),ROUND((101+1000*(LOG10($H$5)-LOG10(H18)))*$A$2,0),0)</f>
        <v>0</v>
      </c>
      <c r="S18" s="38">
        <f>IF((I18&gt;0),ROUND((101+1000*(LOG10($I$5)-LOG10(I18)))*$A$2,0),0)</f>
        <v>0</v>
      </c>
      <c r="T18" s="38">
        <f>IF((J18&gt;0),ROUND((101+1000*(LOG10($J$5)-LOG10(J18)))*$A$2,0),0)</f>
        <v>0</v>
      </c>
      <c r="U18" s="38">
        <f>IF((K18&gt;0),ROUND((101+1000*(LOG10($K$5)-LOG10(K18)))*$A$2,0),0)</f>
        <v>0</v>
      </c>
      <c r="V18" s="38">
        <f>IF((L18&gt;0),ROUND((101+1000*(LOG10($L$5)-LOG10(L18)))*$A$2,0),0)</f>
        <v>0</v>
      </c>
      <c r="W18" s="38">
        <f>IF((M18&gt;0),ROUND((101+1000*(LOG10($M$5)-LOG10(M18)))*$A$2,0),0)</f>
        <v>0</v>
      </c>
      <c r="X18" s="59">
        <f>IF((N18&gt;0),ROUND((101+1000*(LOG10($N$5)-LOG10(N18)))*$A$2,0),0)</f>
        <v>0</v>
      </c>
      <c r="Y18" s="48">
        <f>SUM(LARGE(O18:X18,1),LARGE(O18:X18,2),LARGE(O18:X18,3))</f>
        <v>1819</v>
      </c>
    </row>
    <row r="19" spans="1:26" x14ac:dyDescent="0.2">
      <c r="A19" s="47">
        <v>13</v>
      </c>
      <c r="B19" s="144" t="s">
        <v>49</v>
      </c>
      <c r="C19" s="39" t="s">
        <v>61</v>
      </c>
      <c r="D19" s="36" t="s">
        <v>62</v>
      </c>
      <c r="E19" s="37">
        <v>13</v>
      </c>
      <c r="F19" s="38">
        <v>6</v>
      </c>
      <c r="G19" s="38">
        <v>9</v>
      </c>
      <c r="H19" s="107"/>
      <c r="I19" s="105"/>
      <c r="J19" s="38"/>
      <c r="K19" s="38"/>
      <c r="L19" s="38"/>
      <c r="M19" s="38"/>
      <c r="N19" s="59"/>
      <c r="O19" s="38">
        <f>IF((E19&gt;0),ROUND((101+1000*(LOG10($E$5)-LOG10(E19)))*$A$2,0),0)</f>
        <v>303</v>
      </c>
      <c r="P19" s="38">
        <f>IF((F19&gt;0),ROUND((101+1000*(LOG10($F$5)-LOG10(F19)))*$A$2,0),0)</f>
        <v>1093</v>
      </c>
      <c r="Q19" s="38">
        <f>IF((G19&gt;0),ROUND((101+1000*(LOG10($G$5)-LOG10(G19)))*$A$2,0),0)</f>
        <v>303</v>
      </c>
      <c r="R19" s="38">
        <f>IF((H19&gt;0),ROUND((101+1000*(LOG10($H$5)-LOG10(H19)))*$A$2,0),0)</f>
        <v>0</v>
      </c>
      <c r="S19" s="38">
        <f>IF((I19&gt;0),ROUND((101+1000*(LOG10($I$5)-LOG10(I19)))*$A$2,0),0)</f>
        <v>0</v>
      </c>
      <c r="T19" s="38">
        <f>IF((J19&gt;0),ROUND((101+1000*(LOG10($J$5)-LOG10(J19)))*$A$2,0),0)</f>
        <v>0</v>
      </c>
      <c r="U19" s="38">
        <f>IF((K19&gt;0),ROUND((101+1000*(LOG10($K$5)-LOG10(K19)))*$A$2,0),0)</f>
        <v>0</v>
      </c>
      <c r="V19" s="38">
        <f>IF((L19&gt;0),ROUND((101+1000*(LOG10($L$5)-LOG10(L19)))*$A$2,0),0)</f>
        <v>0</v>
      </c>
      <c r="W19" s="38">
        <f>IF((M19&gt;0),ROUND((101+1000*(LOG10($M$5)-LOG10(M19)))*$A$2,0),0)</f>
        <v>0</v>
      </c>
      <c r="X19" s="59">
        <f>IF((N19&gt;0),ROUND((101+1000*(LOG10($N$5)-LOG10(N19)))*$A$2,0),0)</f>
        <v>0</v>
      </c>
      <c r="Y19" s="48">
        <f>SUM(LARGE(O19:X19,1),LARGE(O19:X19,2),LARGE(O19:X19,3))</f>
        <v>1699</v>
      </c>
    </row>
    <row r="20" spans="1:26" x14ac:dyDescent="0.2">
      <c r="A20" s="49">
        <v>14</v>
      </c>
      <c r="B20" s="143" t="s">
        <v>365</v>
      </c>
      <c r="C20" s="40" t="s">
        <v>30</v>
      </c>
      <c r="D20" s="59" t="s">
        <v>31</v>
      </c>
      <c r="E20" s="37">
        <v>6</v>
      </c>
      <c r="F20" s="38">
        <v>11</v>
      </c>
      <c r="G20" s="38"/>
      <c r="H20" s="107"/>
      <c r="I20" s="105"/>
      <c r="J20" s="38"/>
      <c r="K20" s="38"/>
      <c r="L20" s="38"/>
      <c r="M20" s="38"/>
      <c r="N20" s="59"/>
      <c r="O20" s="38">
        <f>IF((E20&gt;0),ROUND((101+1000*(LOG10($E$5)-LOG10(E20)))*$A$2,0),0)</f>
        <v>1310</v>
      </c>
      <c r="P20" s="38">
        <f>IF((F20&gt;0),ROUND((101+1000*(LOG10($F$5)-LOG10(F20)))*$A$2,0),0)</f>
        <v>303</v>
      </c>
      <c r="Q20" s="38">
        <f>IF((G20&gt;0),ROUND((101+1000*(LOG10($G$5)-LOG10(G20)))*$A$2,0),0)</f>
        <v>0</v>
      </c>
      <c r="R20" s="38">
        <f>IF((H20&gt;0),ROUND((101+1000*(LOG10($H$5)-LOG10(H20)))*$A$2,0),0)</f>
        <v>0</v>
      </c>
      <c r="S20" s="38">
        <f>IF((I20&gt;0),ROUND((101+1000*(LOG10($I$5)-LOG10(I20)))*$A$2,0),0)</f>
        <v>0</v>
      </c>
      <c r="T20" s="38">
        <f>IF((J20&gt;0),ROUND((101+1000*(LOG10($J$5)-LOG10(J20)))*$A$2,0),0)</f>
        <v>0</v>
      </c>
      <c r="U20" s="38">
        <f>IF((K20&gt;0),ROUND((101+1000*(LOG10($K$5)-LOG10(K20)))*$A$2,0),0)</f>
        <v>0</v>
      </c>
      <c r="V20" s="38">
        <f>IF((L20&gt;0),ROUND((101+1000*(LOG10($L$5)-LOG10(L20)))*$A$2,0),0)</f>
        <v>0</v>
      </c>
      <c r="W20" s="38">
        <f>IF((M20&gt;0),ROUND((101+1000*(LOG10($M$5)-LOG10(M20)))*$A$2,0),0)</f>
        <v>0</v>
      </c>
      <c r="X20" s="59">
        <f>IF((N20&gt;0),ROUND((101+1000*(LOG10($N$5)-LOG10(N20)))*$A$2,0),0)</f>
        <v>0</v>
      </c>
      <c r="Y20" s="48">
        <f>SUM(LARGE(O20:X20,1),LARGE(O20:X20,2),LARGE(O20:X20,3))</f>
        <v>1613</v>
      </c>
    </row>
    <row r="21" spans="1:26" x14ac:dyDescent="0.2">
      <c r="A21" s="47">
        <v>15</v>
      </c>
      <c r="B21" s="144" t="s">
        <v>32</v>
      </c>
      <c r="C21" s="39" t="s">
        <v>342</v>
      </c>
      <c r="D21" s="36" t="s">
        <v>100</v>
      </c>
      <c r="E21" s="37">
        <v>9</v>
      </c>
      <c r="F21" s="38"/>
      <c r="G21" s="38"/>
      <c r="H21" s="107"/>
      <c r="I21" s="105"/>
      <c r="J21" s="38"/>
      <c r="K21" s="38"/>
      <c r="L21" s="38"/>
      <c r="M21" s="38"/>
      <c r="N21" s="59"/>
      <c r="O21" s="38">
        <f>IF((E21&gt;0),ROUND((101+1000*(LOG10($E$5)-LOG10(E21)))*$A$2,0),0)</f>
        <v>782</v>
      </c>
      <c r="P21" s="38">
        <f>IF((F21&gt;0),ROUND((101+1000*(LOG10($F$5)-LOG10(F21)))*$A$2,0),0)</f>
        <v>0</v>
      </c>
      <c r="Q21" s="38">
        <f>IF((G21&gt;0),ROUND((101+1000*(LOG10($G$5)-LOG10(G21)))*$A$2,0),0)</f>
        <v>0</v>
      </c>
      <c r="R21" s="38">
        <f>IF((H21&gt;0),ROUND((101+1000*(LOG10($H$5)-LOG10(H21)))*$A$2,0),0)</f>
        <v>0</v>
      </c>
      <c r="S21" s="38">
        <f>IF((I21&gt;0),ROUND((101+1000*(LOG10($I$5)-LOG10(I21)))*$A$2,0),0)</f>
        <v>0</v>
      </c>
      <c r="T21" s="38">
        <f>IF((J21&gt;0),ROUND((101+1000*(LOG10($J$5)-LOG10(J21)))*$A$2,0),0)</f>
        <v>0</v>
      </c>
      <c r="U21" s="38">
        <f>IF((K21&gt;0),ROUND((101+1000*(LOG10($K$5)-LOG10(K21)))*$A$2,0),0)</f>
        <v>0</v>
      </c>
      <c r="V21" s="38">
        <f>IF((L21&gt;0),ROUND((101+1000*(LOG10($L$5)-LOG10(L21)))*$A$2,0),0)</f>
        <v>0</v>
      </c>
      <c r="W21" s="38">
        <f>IF((M21&gt;0),ROUND((101+1000*(LOG10($M$5)-LOG10(M21)))*$A$2,0),0)</f>
        <v>0</v>
      </c>
      <c r="X21" s="59">
        <f>IF((N21&gt;0),ROUND((101+1000*(LOG10($N$5)-LOG10(N21)))*$A$2,0),0)</f>
        <v>0</v>
      </c>
      <c r="Y21" s="48">
        <f>SUM(LARGE(O21:X21,1),LARGE(O21:X21,2),LARGE(O21:X21,3))</f>
        <v>782</v>
      </c>
    </row>
    <row r="22" spans="1:26" x14ac:dyDescent="0.2">
      <c r="A22" s="49"/>
      <c r="B22" s="146"/>
      <c r="C22" s="35"/>
      <c r="D22" s="36"/>
      <c r="E22" s="37"/>
      <c r="F22" s="38"/>
      <c r="G22" s="38"/>
      <c r="H22" s="107"/>
      <c r="I22" s="105"/>
      <c r="J22" s="38"/>
      <c r="K22" s="38"/>
      <c r="L22" s="38"/>
      <c r="M22" s="38"/>
      <c r="N22" s="59"/>
      <c r="O22" s="38">
        <f>IF((E22&gt;0),ROUND((101+1000*(LOG10($E$5)-LOG10(E22)))*$A$2,0),0)</f>
        <v>0</v>
      </c>
      <c r="P22" s="38">
        <f>IF((F22&gt;0),ROUND((101+1000*(LOG10($F$5)-LOG10(F22)))*$A$2,0),0)</f>
        <v>0</v>
      </c>
      <c r="Q22" s="38">
        <f>IF((G22&gt;0),ROUND((101+1000*(LOG10($G$5)-LOG10(G22)))*$A$2,0),0)</f>
        <v>0</v>
      </c>
      <c r="R22" s="38">
        <f>IF((H22&gt;0),ROUND((101+1000*(LOG10($H$5)-LOG10(H22)))*$A$2,0),0)</f>
        <v>0</v>
      </c>
      <c r="S22" s="38">
        <f>IF((I22&gt;0),ROUND((101+1000*(LOG10($I$5)-LOG10(I22)))*$A$2,0),0)</f>
        <v>0</v>
      </c>
      <c r="T22" s="38">
        <f>IF((J22&gt;0),ROUND((101+1000*(LOG10($J$5)-LOG10(J22)))*$A$2,0),0)</f>
        <v>0</v>
      </c>
      <c r="U22" s="38">
        <f>IF((K22&gt;0),ROUND((101+1000*(LOG10($K$5)-LOG10(K22)))*$A$2,0),0)</f>
        <v>0</v>
      </c>
      <c r="V22" s="38">
        <f>IF((L22&gt;0),ROUND((101+1000*(LOG10($L$5)-LOG10(L22)))*$A$2,0),0)</f>
        <v>0</v>
      </c>
      <c r="W22" s="38">
        <f>IF((M22&gt;0),ROUND((101+1000*(LOG10($M$5)-LOG10(M22)))*$A$2,0),0)</f>
        <v>0</v>
      </c>
      <c r="X22" s="59">
        <f>IF((N22&gt;0),ROUND((101+1000*(LOG10($N$5)-LOG10(N22)))*$A$2,0),0)</f>
        <v>0</v>
      </c>
      <c r="Y22" s="48">
        <f>SUM(LARGE(O22:X22,1),LARGE(O22:X22,2),LARGE(O22:X22,3))</f>
        <v>0</v>
      </c>
    </row>
    <row r="23" spans="1:26" x14ac:dyDescent="0.2">
      <c r="A23" s="50"/>
      <c r="B23" s="148"/>
      <c r="C23" s="51"/>
      <c r="D23" s="52"/>
      <c r="E23" s="53"/>
      <c r="F23" s="54"/>
      <c r="G23" s="54"/>
      <c r="H23" s="108"/>
      <c r="I23" s="106"/>
      <c r="J23" s="54"/>
      <c r="K23" s="54"/>
      <c r="L23" s="54"/>
      <c r="M23" s="54"/>
      <c r="N23" s="60"/>
      <c r="O23" s="54">
        <f>IF((E23&gt;0),ROUND((101+1000*(LOG10($E$5)-LOG10(E23)))*$A$2,0),0)</f>
        <v>0</v>
      </c>
      <c r="P23" s="54">
        <f>IF((F23&gt;0),ROUND((101+1000*(LOG10($F$5)-LOG10(F23)))*$A$2,0),0)</f>
        <v>0</v>
      </c>
      <c r="Q23" s="54">
        <f>IF((G23&gt;0),ROUND((101+1000*(LOG10($G$5)-LOG10(G23)))*$A$2,0),0)</f>
        <v>0</v>
      </c>
      <c r="R23" s="54">
        <f>IF((H23&gt;0),ROUND((101+1000*(LOG10($H$5)-LOG10(H23)))*$A$2,0),0)</f>
        <v>0</v>
      </c>
      <c r="S23" s="54">
        <f>IF((I23&gt;0),ROUND((101+1000*(LOG10($I$5)-LOG10(I23)))*$A$2,0),0)</f>
        <v>0</v>
      </c>
      <c r="T23" s="54">
        <f>IF((J23&gt;0),ROUND((101+1000*(LOG10($J$5)-LOG10(J23)))*$A$2,0),0)</f>
        <v>0</v>
      </c>
      <c r="U23" s="54">
        <f>IF((K23&gt;0),ROUND((101+1000*(LOG10($K$5)-LOG10(K23)))*$A$2,0),0)</f>
        <v>0</v>
      </c>
      <c r="V23" s="54">
        <f>IF((L23&gt;0),ROUND((101+1000*(LOG10($L$5)-LOG10(L23)))*$A$2,0),0)</f>
        <v>0</v>
      </c>
      <c r="W23" s="54">
        <f>IF((M23&gt;0),ROUND((101+1000*(LOG10($M$5)-LOG10(M23)))*$A$2,0),0)</f>
        <v>0</v>
      </c>
      <c r="X23" s="60">
        <f>IF((N23&gt;0),ROUND((101+1000*(LOG10($N$5)-LOG10(N23)))*$A$2,0),0)</f>
        <v>0</v>
      </c>
      <c r="Y23" s="57">
        <f>SUM(LARGE(O23:X23,1),LARGE(O23:X23,2),LARGE(O23:X23,3))</f>
        <v>0</v>
      </c>
    </row>
    <row r="24" spans="1:26" x14ac:dyDescent="0.2">
      <c r="A24" s="47"/>
      <c r="B24" s="130"/>
      <c r="C24" s="39"/>
      <c r="D24" s="139"/>
      <c r="E24" s="65"/>
      <c r="F24" s="33"/>
      <c r="G24" s="33"/>
      <c r="H24" s="66"/>
      <c r="I24" s="34"/>
      <c r="J24" s="33"/>
      <c r="K24" s="33"/>
      <c r="L24" s="33"/>
      <c r="M24" s="33"/>
      <c r="N24" s="95"/>
      <c r="O24" s="33">
        <f>IF((E24&gt;0),ROUND((101+1000*(LOG10($E$5)-LOG10(E24)))*$A$2,0),0)</f>
        <v>0</v>
      </c>
      <c r="P24" s="33">
        <f>IF((F24&gt;0),ROUND((101+1000*(LOG10($F$5)-LOG10(F24)))*$A$2,0),0)</f>
        <v>0</v>
      </c>
      <c r="Q24" s="33">
        <f>IF((G24&gt;0),ROUND((101+1000*(LOG10($G$5)-LOG10(G24)))*$A$2,0),0)</f>
        <v>0</v>
      </c>
      <c r="R24" s="33">
        <f>IF((H24&gt;0),ROUND((101+1000*(LOG10($H$5)-LOG10(H24)))*$A$2,0),0)</f>
        <v>0</v>
      </c>
      <c r="S24" s="33">
        <f>IF((I24&gt;0),ROUND((101+1000*(LOG10($I$5)-LOG10(I24)))*$A$2,0),0)</f>
        <v>0</v>
      </c>
      <c r="T24" s="33">
        <f>IF((J24&gt;0),ROUND((101+1000*(LOG10($J$5)-LOG10(J24)))*$A$2,0),0)</f>
        <v>0</v>
      </c>
      <c r="U24" s="33">
        <f>IF((K24&gt;0),ROUND((101+1000*(LOG10($K$5)-LOG10(K24)))*$A$2,0),0)</f>
        <v>0</v>
      </c>
      <c r="V24" s="33">
        <f>IF((L24&gt;0),ROUND((101+1000*(LOG10($L$5)-LOG10(L24)))*$A$2,0),0)</f>
        <v>0</v>
      </c>
      <c r="W24" s="33">
        <f>IF((M24&gt;0),ROUND((101+1000*(LOG10($M$5)-LOG10(M24)))*$A$2,0),0)</f>
        <v>0</v>
      </c>
      <c r="X24" s="95">
        <f>IF((N24&gt;0),ROUND((101+1000*(LOG10($N$5)-LOG10(N24)))*$A$2,0),0)</f>
        <v>0</v>
      </c>
      <c r="Y24" s="48">
        <f>SUM(LARGE(O24:X24,1),LARGE(O24:X24,2),LARGE(O24:X24,3))</f>
        <v>0</v>
      </c>
    </row>
    <row r="25" spans="1:26" x14ac:dyDescent="0.2">
      <c r="A25" s="49"/>
      <c r="B25" s="129"/>
      <c r="C25" s="40"/>
      <c r="D25" s="41"/>
      <c r="E25" s="37"/>
      <c r="F25" s="38"/>
      <c r="G25" s="38"/>
      <c r="H25" s="107"/>
      <c r="I25" s="105"/>
      <c r="J25" s="38"/>
      <c r="K25" s="38"/>
      <c r="L25" s="38"/>
      <c r="M25" s="38"/>
      <c r="N25" s="59"/>
      <c r="O25" s="38">
        <f>IF((E25&gt;0),ROUND((101+1000*(LOG10($E$5)-LOG10(E25)))*$A$2,0),0)</f>
        <v>0</v>
      </c>
      <c r="P25" s="38">
        <f>IF((F25&gt;0),ROUND((101+1000*(LOG10($F$5)-LOG10(F25)))*$A$2,0),0)</f>
        <v>0</v>
      </c>
      <c r="Q25" s="38">
        <f>IF((G25&gt;0),ROUND((101+1000*(LOG10($G$5)-LOG10(G25)))*$A$2,0),0)</f>
        <v>0</v>
      </c>
      <c r="R25" s="38">
        <f>IF((H25&gt;0),ROUND((101+1000*(LOG10($H$5)-LOG10(H25)))*$A$2,0),0)</f>
        <v>0</v>
      </c>
      <c r="S25" s="38">
        <f>IF((I25&gt;0),ROUND((101+1000*(LOG10($I$5)-LOG10(I25)))*$A$2,0),0)</f>
        <v>0</v>
      </c>
      <c r="T25" s="38">
        <f>IF((J25&gt;0),ROUND((101+1000*(LOG10($J$5)-LOG10(J25)))*$A$2,0),0)</f>
        <v>0</v>
      </c>
      <c r="U25" s="38">
        <f>IF((K25&gt;0),ROUND((101+1000*(LOG10($K$5)-LOG10(K25)))*$A$2,0),0)</f>
        <v>0</v>
      </c>
      <c r="V25" s="38">
        <f>IF((L25&gt;0),ROUND((101+1000*(LOG10($L$5)-LOG10(L25)))*$A$2,0),0)</f>
        <v>0</v>
      </c>
      <c r="W25" s="38">
        <f>IF((M25&gt;0),ROUND((101+1000*(LOG10($M$5)-LOG10(M25)))*$A$2,0),0)</f>
        <v>0</v>
      </c>
      <c r="X25" s="59">
        <f>IF((N25&gt;0),ROUND((101+1000*(LOG10($N$5)-LOG10(N25)))*$A$2,0),0)</f>
        <v>0</v>
      </c>
      <c r="Y25" s="48">
        <f>SUM(LARGE(O25:X25,1),LARGE(O25:X25,2),LARGE(O25:X25,3))</f>
        <v>0</v>
      </c>
    </row>
    <row r="26" spans="1:26" x14ac:dyDescent="0.2">
      <c r="A26" s="47"/>
      <c r="B26" s="130"/>
      <c r="C26" s="32"/>
      <c r="D26" s="41"/>
      <c r="E26" s="37"/>
      <c r="F26" s="38"/>
      <c r="G26" s="38"/>
      <c r="H26" s="107"/>
      <c r="I26" s="105"/>
      <c r="J26" s="38"/>
      <c r="K26" s="38"/>
      <c r="L26" s="38"/>
      <c r="M26" s="38"/>
      <c r="N26" s="59"/>
      <c r="O26" s="38">
        <f>IF((E26&gt;0),ROUND((101+1000*(LOG10($E$5)-LOG10(E26)))*$A$2,0),0)</f>
        <v>0</v>
      </c>
      <c r="P26" s="38">
        <f>IF((F26&gt;0),ROUND((101+1000*(LOG10($F$5)-LOG10(F26)))*$A$2,0),0)</f>
        <v>0</v>
      </c>
      <c r="Q26" s="38">
        <f>IF((G26&gt;0),ROUND((101+1000*(LOG10($G$5)-LOG10(G26)))*$A$2,0),0)</f>
        <v>0</v>
      </c>
      <c r="R26" s="38">
        <f>IF((H26&gt;0),ROUND((101+1000*(LOG10($H$5)-LOG10(H26)))*$A$2,0),0)</f>
        <v>0</v>
      </c>
      <c r="S26" s="38">
        <f>IF((I26&gt;0),ROUND((101+1000*(LOG10($I$5)-LOG10(I26)))*$A$2,0),0)</f>
        <v>0</v>
      </c>
      <c r="T26" s="38">
        <f>IF((J26&gt;0),ROUND((101+1000*(LOG10($J$5)-LOG10(J26)))*$A$2,0),0)</f>
        <v>0</v>
      </c>
      <c r="U26" s="38">
        <f>IF((K26&gt;0),ROUND((101+1000*(LOG10($K$5)-LOG10(K26)))*$A$2,0),0)</f>
        <v>0</v>
      </c>
      <c r="V26" s="38">
        <f>IF((L26&gt;0),ROUND((101+1000*(LOG10($L$5)-LOG10(L26)))*$A$2,0),0)</f>
        <v>0</v>
      </c>
      <c r="W26" s="38">
        <f>IF((M26&gt;0),ROUND((101+1000*(LOG10($M$5)-LOG10(M26)))*$A$2,0),0)</f>
        <v>0</v>
      </c>
      <c r="X26" s="59">
        <f>IF((N26&gt;0),ROUND((101+1000*(LOG10($N$5)-LOG10(N26)))*$A$2,0),0)</f>
        <v>0</v>
      </c>
      <c r="Y26" s="48">
        <f>SUM(LARGE(O26:X26,1),LARGE(O26:X26,2),LARGE(O26:X26,3))</f>
        <v>0</v>
      </c>
    </row>
    <row r="27" spans="1:26" x14ac:dyDescent="0.2">
      <c r="A27" s="49"/>
      <c r="B27" s="129"/>
      <c r="C27" s="35"/>
      <c r="D27" s="36"/>
      <c r="E27" s="37"/>
      <c r="F27" s="38"/>
      <c r="G27" s="38"/>
      <c r="H27" s="107"/>
      <c r="I27" s="105"/>
      <c r="J27" s="38"/>
      <c r="K27" s="38"/>
      <c r="L27" s="38"/>
      <c r="M27" s="38"/>
      <c r="N27" s="59"/>
      <c r="O27" s="38">
        <f>IF((E27&gt;0),ROUND((101+1000*(LOG10($E$5)-LOG10(E27)))*$A$2,0),0)</f>
        <v>0</v>
      </c>
      <c r="P27" s="38">
        <f>IF((F27&gt;0),ROUND((101+1000*(LOG10($F$5)-LOG10(F27)))*$A$2,0),0)</f>
        <v>0</v>
      </c>
      <c r="Q27" s="38">
        <f>IF((G27&gt;0),ROUND((101+1000*(LOG10($G$5)-LOG10(G27)))*$A$2,0),0)</f>
        <v>0</v>
      </c>
      <c r="R27" s="38">
        <f>IF((H27&gt;0),ROUND((101+1000*(LOG10($H$5)-LOG10(H27)))*$A$2,0),0)</f>
        <v>0</v>
      </c>
      <c r="S27" s="38">
        <f>IF((I27&gt;0),ROUND((101+1000*(LOG10($I$5)-LOG10(I27)))*$A$2,0),0)</f>
        <v>0</v>
      </c>
      <c r="T27" s="38">
        <f>IF((J27&gt;0),ROUND((101+1000*(LOG10($J$5)-LOG10(J27)))*$A$2,0),0)</f>
        <v>0</v>
      </c>
      <c r="U27" s="38">
        <f>IF((K27&gt;0),ROUND((101+1000*(LOG10($K$5)-LOG10(K27)))*$A$2,0),0)</f>
        <v>0</v>
      </c>
      <c r="V27" s="38">
        <f>IF((L27&gt;0),ROUND((101+1000*(LOG10($L$5)-LOG10(L27)))*$A$2,0),0)</f>
        <v>0</v>
      </c>
      <c r="W27" s="38">
        <f>IF((M27&gt;0),ROUND((101+1000*(LOG10($M$5)-LOG10(M27)))*$A$2,0),0)</f>
        <v>0</v>
      </c>
      <c r="X27" s="59">
        <f>IF((N27&gt;0),ROUND((101+1000*(LOG10($N$5)-LOG10(N27)))*$A$2,0),0)</f>
        <v>0</v>
      </c>
      <c r="Y27" s="48">
        <f>SUM(LARGE(O27:X27,1),LARGE(O27:X27,2),LARGE(O27:X27,3))</f>
        <v>0</v>
      </c>
    </row>
    <row r="28" spans="1:26" x14ac:dyDescent="0.2">
      <c r="A28" s="47"/>
      <c r="B28" s="130"/>
      <c r="C28" s="39"/>
      <c r="D28" s="36"/>
      <c r="E28" s="37"/>
      <c r="F28" s="38"/>
      <c r="G28" s="38"/>
      <c r="H28" s="107"/>
      <c r="I28" s="105"/>
      <c r="J28" s="38"/>
      <c r="K28" s="38"/>
      <c r="L28" s="38"/>
      <c r="M28" s="38"/>
      <c r="N28" s="59"/>
      <c r="O28" s="38">
        <f>IF((E28&gt;0),ROUND((101+1000*(LOG10($E$5)-LOG10(E28)))*$A$2,0),0)</f>
        <v>0</v>
      </c>
      <c r="P28" s="38">
        <f>IF((F28&gt;0),ROUND((101+1000*(LOG10($F$5)-LOG10(F28)))*$A$2,0),0)</f>
        <v>0</v>
      </c>
      <c r="Q28" s="38">
        <f>IF((G28&gt;0),ROUND((101+1000*(LOG10($G$5)-LOG10(G28)))*$A$2,0),0)</f>
        <v>0</v>
      </c>
      <c r="R28" s="38">
        <f>IF((H28&gt;0),ROUND((101+1000*(LOG10($H$5)-LOG10(H28)))*$A$2,0),0)</f>
        <v>0</v>
      </c>
      <c r="S28" s="38">
        <f>IF((I28&gt;0),ROUND((101+1000*(LOG10($I$5)-LOG10(I28)))*$A$2,0),0)</f>
        <v>0</v>
      </c>
      <c r="T28" s="38">
        <f>IF((J28&gt;0),ROUND((101+1000*(LOG10($J$5)-LOG10(J28)))*$A$2,0),0)</f>
        <v>0</v>
      </c>
      <c r="U28" s="38">
        <f>IF((K28&gt;0),ROUND((101+1000*(LOG10($K$5)-LOG10(K28)))*$A$2,0),0)</f>
        <v>0</v>
      </c>
      <c r="V28" s="38">
        <f>IF((L28&gt;0),ROUND((101+1000*(LOG10($L$5)-LOG10(L28)))*$A$2,0),0)</f>
        <v>0</v>
      </c>
      <c r="W28" s="38">
        <f>IF((M28&gt;0),ROUND((101+1000*(LOG10($M$5)-LOG10(M28)))*$A$2,0),0)</f>
        <v>0</v>
      </c>
      <c r="X28" s="59">
        <f>IF((N28&gt;0),ROUND((101+1000*(LOG10($N$5)-LOG10(N28)))*$A$2,0),0)</f>
        <v>0</v>
      </c>
      <c r="Y28" s="48">
        <f>SUM(LARGE(O28:X28,1),LARGE(O28:X28,2),LARGE(O28:X28,3))</f>
        <v>0</v>
      </c>
    </row>
    <row r="29" spans="1:26" x14ac:dyDescent="0.2">
      <c r="A29" s="50"/>
      <c r="B29" s="132"/>
      <c r="C29" s="70"/>
      <c r="D29" s="52"/>
      <c r="E29" s="53"/>
      <c r="F29" s="54"/>
      <c r="G29" s="54"/>
      <c r="H29" s="108"/>
      <c r="I29" s="106"/>
      <c r="J29" s="54"/>
      <c r="K29" s="54"/>
      <c r="L29" s="54"/>
      <c r="M29" s="54"/>
      <c r="N29" s="60"/>
      <c r="O29" s="54">
        <f>IF((E29&gt;0),ROUND((101+1000*(LOG10($E$5)-LOG10(E29)))*$A$2,0),0)</f>
        <v>0</v>
      </c>
      <c r="P29" s="54">
        <f>IF((F29&gt;0),ROUND((101+1000*(LOG10($F$5)-LOG10(F29)))*$A$2,0),0)</f>
        <v>0</v>
      </c>
      <c r="Q29" s="54">
        <f>IF((G29&gt;0),ROUND((101+1000*(LOG10($G$5)-LOG10(G29)))*$A$2,0),0)</f>
        <v>0</v>
      </c>
      <c r="R29" s="54">
        <f>IF((H29&gt;0),ROUND((101+1000*(LOG10($H$5)-LOG10(H29)))*$A$2,0),0)</f>
        <v>0</v>
      </c>
      <c r="S29" s="54">
        <f>IF((I29&gt;0),ROUND((101+1000*(LOG10($I$5)-LOG10(I29)))*$A$2,0),0)</f>
        <v>0</v>
      </c>
      <c r="T29" s="54">
        <f>IF((J29&gt;0),ROUND((101+1000*(LOG10($J$5)-LOG10(J29)))*$A$2,0),0)</f>
        <v>0</v>
      </c>
      <c r="U29" s="54">
        <f>IF((K29&gt;0),ROUND((101+1000*(LOG10($K$5)-LOG10(K29)))*$A$2,0),0)</f>
        <v>0</v>
      </c>
      <c r="V29" s="54">
        <f>IF((L29&gt;0),ROUND((101+1000*(LOG10($L$5)-LOG10(L29)))*$A$2,0),0)</f>
        <v>0</v>
      </c>
      <c r="W29" s="54">
        <f>IF((M29&gt;0),ROUND((101+1000*(LOG10($M$5)-LOG10(M29)))*$A$2,0),0)</f>
        <v>0</v>
      </c>
      <c r="X29" s="60">
        <f>IF((N29&gt;0),ROUND((101+1000*(LOG10($N$5)-LOG10(N29)))*$A$2,0),0)</f>
        <v>0</v>
      </c>
      <c r="Y29" s="57">
        <f>SUM(LARGE(O29:X29,1),LARGE(O29:X29,2),LARGE(O29:X29,3))</f>
        <v>0</v>
      </c>
    </row>
    <row r="30" spans="1:26" s="8" customFormat="1" x14ac:dyDescent="0.2">
      <c r="A30" s="71"/>
      <c r="B30" s="71"/>
      <c r="C30" s="72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4"/>
      <c r="Z30"/>
    </row>
    <row r="31" spans="1:26" x14ac:dyDescent="0.2">
      <c r="A31" s="71"/>
      <c r="B31" s="71"/>
      <c r="C31" s="90"/>
      <c r="D31" s="90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4"/>
    </row>
    <row r="32" spans="1:26" x14ac:dyDescent="0.2">
      <c r="A32" s="71"/>
      <c r="B32" s="71"/>
      <c r="C32" s="90"/>
      <c r="D32" s="90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4"/>
    </row>
    <row r="33" spans="1:25" x14ac:dyDescent="0.2">
      <c r="A33" s="71"/>
      <c r="B33" s="71"/>
      <c r="C33" s="90"/>
      <c r="D33" s="90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</row>
    <row r="56" spans="1:26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9"/>
      <c r="U56" s="69"/>
      <c r="V56" s="69"/>
      <c r="W56" s="69"/>
      <c r="X56" s="69"/>
      <c r="Y56" s="7"/>
      <c r="Z56" s="7"/>
    </row>
    <row r="57" spans="1:26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O54"/>
  <sheetViews>
    <sheetView workbookViewId="0">
      <selection activeCell="A2" sqref="A2:I9"/>
    </sheetView>
  </sheetViews>
  <sheetFormatPr defaultRowHeight="12.75" customHeight="1" x14ac:dyDescent="0.2"/>
  <cols>
    <col min="3" max="3" width="8.140625" customWidth="1"/>
    <col min="4" max="4" width="9.5703125" bestFit="1" customWidth="1"/>
    <col min="5" max="5" width="17.42578125" bestFit="1" customWidth="1"/>
  </cols>
  <sheetData>
    <row r="1" spans="1:15" ht="15.75" customHeight="1" x14ac:dyDescent="0.25">
      <c r="A1" s="10"/>
      <c r="B1" s="125" t="s">
        <v>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2.75" customHeight="1" x14ac:dyDescent="0.25">
      <c r="A2" s="12">
        <v>1</v>
      </c>
      <c r="B2" s="177">
        <v>1</v>
      </c>
      <c r="C2" s="177" t="s">
        <v>91</v>
      </c>
      <c r="D2" s="177" t="s">
        <v>27</v>
      </c>
      <c r="E2" s="177" t="s">
        <v>28</v>
      </c>
      <c r="F2" s="177">
        <v>1974</v>
      </c>
      <c r="G2" s="177" t="s">
        <v>372</v>
      </c>
      <c r="H2" s="177">
        <v>5</v>
      </c>
      <c r="I2" s="177">
        <v>7029</v>
      </c>
    </row>
    <row r="3" spans="1:15" ht="12.75" customHeight="1" x14ac:dyDescent="0.25">
      <c r="A3" s="12">
        <v>2</v>
      </c>
      <c r="B3" s="177">
        <v>2</v>
      </c>
      <c r="C3" s="177" t="s">
        <v>83</v>
      </c>
      <c r="D3" s="177" t="s">
        <v>30</v>
      </c>
      <c r="E3" s="177" t="s">
        <v>31</v>
      </c>
      <c r="F3" s="177">
        <v>1978</v>
      </c>
      <c r="G3" s="177" t="s">
        <v>373</v>
      </c>
      <c r="H3" s="177">
        <v>7</v>
      </c>
      <c r="I3" s="177">
        <v>4921</v>
      </c>
    </row>
    <row r="4" spans="1:15" ht="12.75" customHeight="1" x14ac:dyDescent="0.25">
      <c r="A4" s="12">
        <v>3</v>
      </c>
      <c r="B4" s="177">
        <v>3</v>
      </c>
      <c r="C4" s="177" t="s">
        <v>84</v>
      </c>
      <c r="D4" s="177" t="s">
        <v>36</v>
      </c>
      <c r="E4" s="177" t="s">
        <v>37</v>
      </c>
      <c r="F4" s="177">
        <v>1964</v>
      </c>
      <c r="G4" s="177" t="s">
        <v>374</v>
      </c>
      <c r="H4" s="177">
        <v>9</v>
      </c>
      <c r="I4" s="177">
        <v>3689</v>
      </c>
    </row>
    <row r="5" spans="1:15" ht="12.75" customHeight="1" x14ac:dyDescent="0.25">
      <c r="A5" s="12">
        <v>4</v>
      </c>
      <c r="B5" s="177">
        <v>4</v>
      </c>
      <c r="C5" s="177" t="s">
        <v>97</v>
      </c>
      <c r="D5" s="177" t="s">
        <v>53</v>
      </c>
      <c r="E5" s="177" t="s">
        <v>54</v>
      </c>
      <c r="F5" s="177">
        <v>1958</v>
      </c>
      <c r="G5" s="177" t="s">
        <v>375</v>
      </c>
      <c r="H5" s="177">
        <v>11</v>
      </c>
      <c r="I5" s="177">
        <v>2814</v>
      </c>
    </row>
    <row r="6" spans="1:15" ht="12.75" customHeight="1" x14ac:dyDescent="0.25">
      <c r="A6" s="12">
        <v>5</v>
      </c>
      <c r="B6" s="177">
        <v>5</v>
      </c>
      <c r="C6" s="177" t="s">
        <v>86</v>
      </c>
      <c r="D6" s="177" t="s">
        <v>39</v>
      </c>
      <c r="E6" s="177" t="s">
        <v>40</v>
      </c>
      <c r="F6" s="177">
        <v>1964</v>
      </c>
      <c r="G6" s="177" t="s">
        <v>376</v>
      </c>
      <c r="H6" s="177">
        <v>17</v>
      </c>
      <c r="I6" s="177">
        <v>2136</v>
      </c>
    </row>
    <row r="7" spans="1:15" ht="12.75" customHeight="1" x14ac:dyDescent="0.25">
      <c r="A7" s="12">
        <v>6</v>
      </c>
      <c r="B7" s="177">
        <v>6</v>
      </c>
      <c r="C7" s="177" t="s">
        <v>88</v>
      </c>
      <c r="D7" s="177" t="s">
        <v>58</v>
      </c>
      <c r="E7" s="177" t="s">
        <v>59</v>
      </c>
      <c r="F7" s="177">
        <v>1967</v>
      </c>
      <c r="G7" s="177" t="s">
        <v>377</v>
      </c>
      <c r="H7" s="177">
        <v>18</v>
      </c>
      <c r="I7" s="177">
        <v>1582</v>
      </c>
    </row>
    <row r="8" spans="1:15" ht="12.75" customHeight="1" x14ac:dyDescent="0.25">
      <c r="A8" s="12">
        <v>7</v>
      </c>
      <c r="B8" s="177">
        <v>7</v>
      </c>
      <c r="C8" s="177" t="s">
        <v>87</v>
      </c>
      <c r="D8" s="177" t="s">
        <v>42</v>
      </c>
      <c r="E8" s="177" t="s">
        <v>43</v>
      </c>
      <c r="F8" s="177">
        <v>1974</v>
      </c>
      <c r="G8" s="177" t="s">
        <v>378</v>
      </c>
      <c r="H8" s="177">
        <v>19</v>
      </c>
      <c r="I8" s="177">
        <v>1113</v>
      </c>
    </row>
    <row r="9" spans="1:15" ht="12.75" customHeight="1" x14ac:dyDescent="0.25">
      <c r="A9" s="12">
        <v>8</v>
      </c>
      <c r="B9" s="177">
        <v>8</v>
      </c>
      <c r="C9" s="177" t="s">
        <v>89</v>
      </c>
      <c r="D9" s="177" t="s">
        <v>61</v>
      </c>
      <c r="E9" s="177" t="s">
        <v>62</v>
      </c>
      <c r="F9" s="177">
        <v>1960</v>
      </c>
      <c r="G9" s="177" t="s">
        <v>379</v>
      </c>
      <c r="H9" s="177">
        <v>22</v>
      </c>
      <c r="I9" s="177">
        <v>707</v>
      </c>
    </row>
    <row r="10" spans="1:15" ht="12.75" customHeight="1" x14ac:dyDescent="0.2">
      <c r="A10" s="12"/>
      <c r="B10" s="74"/>
      <c r="C10" s="74"/>
      <c r="D10" s="74"/>
      <c r="E10" s="74"/>
      <c r="F10" s="74"/>
      <c r="G10" s="74"/>
      <c r="H10" s="74"/>
      <c r="I10" s="74"/>
    </row>
    <row r="11" spans="1:15" ht="12.75" customHeight="1" x14ac:dyDescent="0.2">
      <c r="A11" s="12"/>
      <c r="B11" s="74"/>
      <c r="C11" s="74"/>
      <c r="D11" s="74"/>
      <c r="E11" s="74"/>
      <c r="F11" s="74"/>
      <c r="G11" s="74"/>
      <c r="H11" s="74"/>
      <c r="I11" s="74"/>
    </row>
    <row r="12" spans="1:15" ht="12.75" customHeight="1" x14ac:dyDescent="0.2">
      <c r="A12" s="71"/>
      <c r="B12" s="74"/>
      <c r="C12" s="74"/>
      <c r="D12" s="74"/>
      <c r="E12" s="74"/>
      <c r="F12" s="74"/>
      <c r="G12" s="74"/>
      <c r="H12" s="74"/>
      <c r="I12" s="74"/>
    </row>
    <row r="13" spans="1:15" ht="12.75" customHeight="1" x14ac:dyDescent="0.2">
      <c r="A13" s="71"/>
      <c r="B13" s="74"/>
      <c r="C13" s="74"/>
      <c r="D13" s="74"/>
      <c r="E13" s="74"/>
      <c r="F13" s="74"/>
      <c r="G13" s="74"/>
      <c r="H13" s="74"/>
      <c r="I13" s="74"/>
    </row>
    <row r="14" spans="1:15" ht="12.75" customHeight="1" x14ac:dyDescent="0.2">
      <c r="A14" s="71"/>
      <c r="B14" s="74"/>
      <c r="C14" s="74"/>
      <c r="D14" s="74"/>
      <c r="E14" s="74"/>
      <c r="F14" s="74"/>
      <c r="G14" s="74"/>
      <c r="H14" s="74"/>
      <c r="I14" s="74"/>
    </row>
    <row r="15" spans="1:15" ht="12.75" customHeight="1" x14ac:dyDescent="0.2">
      <c r="A15" s="12"/>
      <c r="B15" s="74"/>
      <c r="C15" s="74"/>
      <c r="D15" s="74"/>
      <c r="E15" s="74"/>
      <c r="F15" s="74"/>
      <c r="G15" s="74"/>
      <c r="H15" s="74"/>
      <c r="I15" s="74"/>
    </row>
    <row r="16" spans="1:15" ht="12.75" customHeight="1" x14ac:dyDescent="0.2">
      <c r="A16" s="12"/>
      <c r="B16" s="74"/>
      <c r="C16" s="74"/>
      <c r="D16" s="74"/>
      <c r="E16" s="74"/>
      <c r="F16" s="74"/>
      <c r="G16" s="74"/>
      <c r="H16" s="74"/>
      <c r="I16" s="74"/>
    </row>
    <row r="17" spans="1:15" ht="12.75" customHeight="1" x14ac:dyDescent="0.2">
      <c r="A17" s="12"/>
      <c r="B17" s="74"/>
      <c r="C17" s="74"/>
      <c r="D17" s="74"/>
      <c r="E17" s="74"/>
      <c r="F17" s="74"/>
      <c r="G17" s="74"/>
      <c r="H17" s="74"/>
      <c r="I17" s="74"/>
    </row>
    <row r="18" spans="1:15" ht="12.75" customHeight="1" x14ac:dyDescent="0.2">
      <c r="A18" s="12"/>
      <c r="B18" s="74"/>
      <c r="C18" s="74"/>
      <c r="D18" s="74"/>
      <c r="E18" s="74"/>
      <c r="F18" s="74"/>
      <c r="G18" s="74"/>
      <c r="H18" s="74"/>
      <c r="I18" s="74"/>
    </row>
    <row r="19" spans="1:15" ht="12.75" customHeight="1" x14ac:dyDescent="0.2">
      <c r="A19" s="12"/>
      <c r="B19" s="74"/>
      <c r="C19" s="74"/>
      <c r="D19" s="74"/>
      <c r="E19" s="74"/>
      <c r="F19" s="74"/>
      <c r="G19" s="74"/>
      <c r="H19" s="74"/>
      <c r="I19" s="74"/>
    </row>
    <row r="20" spans="1:15" ht="12.75" customHeight="1" x14ac:dyDescent="0.2">
      <c r="A20" s="12"/>
      <c r="B20" s="74"/>
      <c r="C20" s="74"/>
      <c r="D20" s="74"/>
      <c r="E20" s="74"/>
      <c r="F20" s="74"/>
      <c r="G20" s="74"/>
      <c r="H20" s="74"/>
      <c r="I20" s="74"/>
    </row>
    <row r="21" spans="1:15" ht="12.75" customHeight="1" x14ac:dyDescent="0.2">
      <c r="A21" s="12"/>
      <c r="B21" s="74"/>
      <c r="C21" s="74"/>
      <c r="D21" s="74"/>
      <c r="E21" s="74"/>
      <c r="F21" s="74"/>
      <c r="G21" s="74"/>
      <c r="H21" s="74"/>
      <c r="I21" s="74"/>
    </row>
    <row r="22" spans="1:15" ht="12.75" customHeight="1" x14ac:dyDescent="0.2">
      <c r="A22" s="12"/>
      <c r="B22" s="74"/>
      <c r="C22" s="74"/>
      <c r="D22" s="74"/>
      <c r="E22" s="74"/>
      <c r="F22" s="74"/>
      <c r="G22" s="74"/>
      <c r="H22" s="74"/>
      <c r="I22" s="74"/>
    </row>
    <row r="23" spans="1:15" ht="12.75" customHeight="1" x14ac:dyDescent="0.2">
      <c r="A23" s="12"/>
      <c r="B23" s="74"/>
      <c r="C23" s="74"/>
      <c r="D23" s="74"/>
      <c r="E23" s="74"/>
      <c r="F23" s="74"/>
      <c r="G23" s="74"/>
      <c r="H23" s="74"/>
      <c r="I23" s="7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74"/>
      <c r="C24" s="74"/>
      <c r="D24" s="74"/>
      <c r="E24" s="74"/>
      <c r="F24" s="74"/>
      <c r="G24" s="74"/>
      <c r="H24" s="74"/>
      <c r="I24" s="7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74"/>
      <c r="C25" s="74"/>
      <c r="D25" s="74"/>
      <c r="E25" s="74"/>
      <c r="F25" s="74"/>
      <c r="G25" s="74"/>
      <c r="H25" s="74"/>
      <c r="I25" s="7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74"/>
      <c r="C26" s="74"/>
      <c r="D26" s="74"/>
      <c r="E26" s="74"/>
      <c r="F26" s="74"/>
      <c r="G26" s="74"/>
      <c r="H26" s="74"/>
      <c r="I26" s="7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74"/>
      <c r="C27" s="74"/>
      <c r="D27" s="74"/>
      <c r="E27" s="74"/>
      <c r="F27" s="74"/>
      <c r="G27" s="74"/>
      <c r="H27" s="74"/>
      <c r="I27" s="7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74"/>
      <c r="C28" s="74"/>
      <c r="D28" s="74"/>
      <c r="E28" s="74"/>
      <c r="F28" s="74"/>
      <c r="G28" s="74"/>
      <c r="H28" s="74"/>
      <c r="I28" s="7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74"/>
      <c r="C29" s="74"/>
      <c r="D29" s="74"/>
      <c r="E29" s="74"/>
      <c r="F29" s="74"/>
      <c r="G29" s="74"/>
      <c r="H29" s="74"/>
      <c r="I29" s="7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74"/>
      <c r="C30" s="74"/>
      <c r="D30" s="74"/>
      <c r="E30" s="74"/>
      <c r="F30" s="74"/>
      <c r="G30" s="74"/>
      <c r="H30" s="74"/>
      <c r="I30" s="7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74"/>
      <c r="C31" s="74"/>
      <c r="D31" s="74"/>
      <c r="E31" s="74"/>
      <c r="F31" s="74"/>
      <c r="G31" s="74"/>
      <c r="H31" s="74"/>
      <c r="I31" s="7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74"/>
      <c r="C32" s="74"/>
      <c r="D32" s="74"/>
      <c r="E32" s="74"/>
      <c r="F32" s="74"/>
      <c r="G32" s="74"/>
      <c r="H32" s="74"/>
      <c r="I32" s="7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74"/>
      <c r="C33" s="74"/>
      <c r="D33" s="74"/>
      <c r="E33" s="74"/>
      <c r="F33" s="74"/>
      <c r="G33" s="74"/>
      <c r="H33" s="74"/>
      <c r="I33" s="7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74"/>
      <c r="C34" s="74"/>
      <c r="D34" s="74"/>
      <c r="E34" s="74"/>
      <c r="F34" s="74"/>
      <c r="G34" s="74"/>
      <c r="H34" s="74"/>
      <c r="I34" s="7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74"/>
      <c r="C35" s="74"/>
      <c r="D35" s="74"/>
      <c r="E35" s="74"/>
      <c r="F35" s="74"/>
      <c r="G35" s="74"/>
      <c r="H35" s="74"/>
      <c r="I35" s="7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74"/>
      <c r="C36" s="74"/>
      <c r="D36" s="74"/>
      <c r="E36" s="74"/>
      <c r="F36" s="74"/>
      <c r="G36" s="74"/>
      <c r="H36" s="74"/>
      <c r="I36" s="7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74"/>
      <c r="C37" s="74"/>
      <c r="D37" s="74"/>
      <c r="E37" s="74"/>
      <c r="F37" s="74"/>
      <c r="G37" s="74"/>
      <c r="H37" s="74"/>
      <c r="I37" s="7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74"/>
      <c r="C38" s="74"/>
      <c r="D38" s="74"/>
      <c r="E38" s="74"/>
      <c r="F38" s="74"/>
      <c r="G38" s="74"/>
      <c r="H38" s="74"/>
      <c r="I38" s="7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74"/>
      <c r="C39" s="74"/>
      <c r="D39" s="74"/>
      <c r="E39" s="74"/>
      <c r="F39" s="74"/>
      <c r="G39" s="74"/>
      <c r="H39" s="74"/>
      <c r="I39" s="7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74"/>
      <c r="C40" s="74"/>
      <c r="D40" s="74"/>
      <c r="E40" s="74"/>
      <c r="F40" s="74"/>
      <c r="G40" s="74"/>
      <c r="H40" s="74"/>
      <c r="I40" s="7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74"/>
      <c r="C41" s="74"/>
      <c r="D41" s="74"/>
      <c r="E41" s="74"/>
      <c r="F41" s="74"/>
      <c r="G41" s="74"/>
      <c r="H41" s="74"/>
      <c r="I41" s="74"/>
    </row>
    <row r="42" spans="1:15" ht="12.75" customHeight="1" x14ac:dyDescent="0.2">
      <c r="A42" s="12"/>
      <c r="B42" s="74"/>
      <c r="C42" s="74"/>
      <c r="D42" s="74"/>
      <c r="E42" s="74"/>
      <c r="F42" s="74"/>
      <c r="G42" s="74"/>
      <c r="H42" s="74"/>
      <c r="I42" s="74"/>
    </row>
    <row r="43" spans="1:15" ht="12.75" customHeight="1" x14ac:dyDescent="0.2">
      <c r="A43" s="12"/>
      <c r="B43" s="74"/>
      <c r="C43" s="74"/>
      <c r="D43" s="74"/>
      <c r="E43" s="74"/>
      <c r="F43" s="74"/>
      <c r="G43" s="74"/>
      <c r="H43" s="74"/>
      <c r="I43" s="74"/>
    </row>
    <row r="44" spans="1:15" ht="12.75" customHeight="1" x14ac:dyDescent="0.2">
      <c r="A44" s="12"/>
      <c r="B44" s="74"/>
      <c r="C44" s="74"/>
      <c r="D44" s="74"/>
      <c r="E44" s="74"/>
      <c r="F44" s="74"/>
      <c r="G44" s="74"/>
      <c r="H44" s="74"/>
      <c r="I44" s="74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autoFilter ref="A1:I44" xr:uid="{FF081C15-1474-4AEC-8958-2A96D569F770}"/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P36"/>
  <sheetViews>
    <sheetView workbookViewId="0">
      <selection activeCell="F28" sqref="F28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140625" customWidth="1"/>
  </cols>
  <sheetData>
    <row r="1" spans="1:15" ht="15.75" customHeight="1" x14ac:dyDescent="0.25">
      <c r="A1" s="10">
        <v>2110</v>
      </c>
      <c r="B1" s="15" t="s">
        <v>69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78">
        <v>1</v>
      </c>
      <c r="C2" s="178" t="s">
        <v>81</v>
      </c>
      <c r="D2" s="178" t="s">
        <v>21</v>
      </c>
      <c r="E2" s="178" t="s">
        <v>22</v>
      </c>
      <c r="F2" s="178">
        <v>1986</v>
      </c>
      <c r="G2" s="178" t="s">
        <v>450</v>
      </c>
      <c r="H2" s="178">
        <v>6</v>
      </c>
      <c r="I2" s="178">
        <v>4860</v>
      </c>
    </row>
    <row r="3" spans="1:15" ht="12.75" customHeight="1" x14ac:dyDescent="0.25">
      <c r="A3" s="12">
        <v>2</v>
      </c>
      <c r="B3" s="178">
        <v>2</v>
      </c>
      <c r="C3" s="178" t="s">
        <v>91</v>
      </c>
      <c r="D3" s="178" t="s">
        <v>27</v>
      </c>
      <c r="E3" s="178" t="s">
        <v>28</v>
      </c>
      <c r="F3" s="178">
        <v>1974</v>
      </c>
      <c r="G3" s="178" t="s">
        <v>451</v>
      </c>
      <c r="H3" s="178">
        <v>11</v>
      </c>
      <c r="I3" s="178">
        <v>3656</v>
      </c>
    </row>
    <row r="4" spans="1:15" ht="12.75" customHeight="1" x14ac:dyDescent="0.25">
      <c r="A4" s="12">
        <v>3</v>
      </c>
      <c r="B4" s="178">
        <v>3</v>
      </c>
      <c r="C4" s="178" t="s">
        <v>84</v>
      </c>
      <c r="D4" s="178" t="s">
        <v>36</v>
      </c>
      <c r="E4" s="178" t="s">
        <v>37</v>
      </c>
      <c r="F4" s="178">
        <v>1964</v>
      </c>
      <c r="G4" s="178" t="s">
        <v>452</v>
      </c>
      <c r="H4" s="178">
        <v>19</v>
      </c>
      <c r="I4" s="178">
        <v>2951</v>
      </c>
    </row>
    <row r="5" spans="1:15" ht="12.75" customHeight="1" x14ac:dyDescent="0.25">
      <c r="A5" s="12">
        <v>4</v>
      </c>
      <c r="B5" s="178">
        <v>4</v>
      </c>
      <c r="C5" s="178" t="s">
        <v>344</v>
      </c>
      <c r="D5" s="178" t="s">
        <v>345</v>
      </c>
      <c r="E5" s="178" t="s">
        <v>139</v>
      </c>
      <c r="F5" s="178">
        <v>1973</v>
      </c>
      <c r="G5" s="178" t="s">
        <v>453</v>
      </c>
      <c r="H5" s="178">
        <v>25</v>
      </c>
      <c r="I5" s="178">
        <v>2452</v>
      </c>
    </row>
    <row r="6" spans="1:15" ht="12.75" customHeight="1" x14ac:dyDescent="0.25">
      <c r="A6" s="12">
        <v>5</v>
      </c>
      <c r="B6" s="178">
        <v>5</v>
      </c>
      <c r="C6" s="178" t="s">
        <v>87</v>
      </c>
      <c r="D6" s="178" t="s">
        <v>42</v>
      </c>
      <c r="E6" s="178" t="s">
        <v>43</v>
      </c>
      <c r="F6" s="178">
        <v>1974</v>
      </c>
      <c r="G6" s="178" t="s">
        <v>454</v>
      </c>
      <c r="H6" s="178">
        <v>29</v>
      </c>
      <c r="I6" s="178">
        <v>2064</v>
      </c>
    </row>
    <row r="7" spans="1:15" ht="12.75" customHeight="1" x14ac:dyDescent="0.25">
      <c r="A7" s="12">
        <v>6</v>
      </c>
      <c r="B7" s="178">
        <v>6</v>
      </c>
      <c r="C7" s="178" t="s">
        <v>83</v>
      </c>
      <c r="D7" s="178" t="s">
        <v>30</v>
      </c>
      <c r="E7" s="178" t="s">
        <v>31</v>
      </c>
      <c r="F7" s="178">
        <v>1978</v>
      </c>
      <c r="G7" s="178" t="s">
        <v>455</v>
      </c>
      <c r="H7" s="178">
        <v>30</v>
      </c>
      <c r="I7" s="178">
        <v>1747</v>
      </c>
    </row>
    <row r="8" spans="1:15" ht="12.75" customHeight="1" x14ac:dyDescent="0.25">
      <c r="A8" s="12">
        <v>7</v>
      </c>
      <c r="B8" s="178">
        <v>7</v>
      </c>
      <c r="C8" s="178" t="s">
        <v>90</v>
      </c>
      <c r="D8" s="178" t="s">
        <v>66</v>
      </c>
      <c r="E8" s="178" t="s">
        <v>22</v>
      </c>
      <c r="F8" s="178">
        <v>1947</v>
      </c>
      <c r="G8" s="178" t="s">
        <v>456</v>
      </c>
      <c r="H8" s="178">
        <v>36</v>
      </c>
      <c r="I8" s="178">
        <v>1479</v>
      </c>
    </row>
    <row r="9" spans="1:15" ht="12.75" customHeight="1" x14ac:dyDescent="0.25">
      <c r="A9" s="12">
        <v>8</v>
      </c>
      <c r="B9" s="178">
        <v>8</v>
      </c>
      <c r="C9" s="178" t="s">
        <v>97</v>
      </c>
      <c r="D9" s="178" t="s">
        <v>53</v>
      </c>
      <c r="E9" s="178" t="s">
        <v>54</v>
      </c>
      <c r="F9" s="178">
        <v>1958</v>
      </c>
      <c r="G9" s="178" t="s">
        <v>457</v>
      </c>
      <c r="H9" s="178">
        <v>41</v>
      </c>
      <c r="I9" s="178">
        <v>1247</v>
      </c>
    </row>
    <row r="10" spans="1:15" ht="12.75" customHeight="1" x14ac:dyDescent="0.25">
      <c r="A10" s="12">
        <v>9</v>
      </c>
      <c r="B10" s="178">
        <v>9</v>
      </c>
      <c r="C10" s="178" t="s">
        <v>99</v>
      </c>
      <c r="D10" s="178" t="s">
        <v>342</v>
      </c>
      <c r="E10" s="178" t="s">
        <v>100</v>
      </c>
      <c r="F10" s="178">
        <v>1991</v>
      </c>
      <c r="G10" s="178" t="s">
        <v>458</v>
      </c>
      <c r="H10" s="178">
        <v>47</v>
      </c>
      <c r="I10" s="178">
        <v>1043</v>
      </c>
    </row>
    <row r="11" spans="1:15" ht="12.75" customHeight="1" x14ac:dyDescent="0.25">
      <c r="A11" s="12">
        <v>10</v>
      </c>
      <c r="B11" s="178">
        <v>10</v>
      </c>
      <c r="C11" s="178" t="s">
        <v>88</v>
      </c>
      <c r="D11" s="178" t="s">
        <v>58</v>
      </c>
      <c r="E11" s="178" t="s">
        <v>59</v>
      </c>
      <c r="F11" s="178">
        <v>1967</v>
      </c>
      <c r="G11" s="178" t="s">
        <v>459</v>
      </c>
      <c r="H11" s="178">
        <v>59</v>
      </c>
      <c r="I11" s="178">
        <v>860</v>
      </c>
    </row>
    <row r="12" spans="1:15" ht="12.75" customHeight="1" x14ac:dyDescent="0.25">
      <c r="A12" s="12">
        <v>11</v>
      </c>
      <c r="B12" s="178">
        <v>11</v>
      </c>
      <c r="C12" s="178" t="s">
        <v>460</v>
      </c>
      <c r="D12" s="178" t="s">
        <v>351</v>
      </c>
      <c r="E12" s="178" t="s">
        <v>128</v>
      </c>
      <c r="F12" s="178">
        <v>1963</v>
      </c>
      <c r="G12" s="178" t="s">
        <v>461</v>
      </c>
      <c r="H12" s="178">
        <v>61</v>
      </c>
      <c r="I12" s="178">
        <v>694</v>
      </c>
    </row>
    <row r="13" spans="1:15" ht="12.75" customHeight="1" x14ac:dyDescent="0.25">
      <c r="A13" s="13">
        <v>12</v>
      </c>
      <c r="B13" s="178">
        <v>12</v>
      </c>
      <c r="C13" s="178" t="s">
        <v>98</v>
      </c>
      <c r="D13" s="178" t="s">
        <v>64</v>
      </c>
      <c r="E13" s="178" t="s">
        <v>65</v>
      </c>
      <c r="F13" s="178">
        <v>1950</v>
      </c>
      <c r="G13" s="178" t="s">
        <v>462</v>
      </c>
      <c r="H13" s="178">
        <v>66</v>
      </c>
      <c r="I13" s="178">
        <v>543</v>
      </c>
    </row>
    <row r="14" spans="1:15" ht="12.75" customHeight="1" x14ac:dyDescent="0.25">
      <c r="A14" s="13">
        <v>13</v>
      </c>
      <c r="B14" s="178">
        <v>13</v>
      </c>
      <c r="C14" s="178" t="s">
        <v>89</v>
      </c>
      <c r="D14" s="178" t="s">
        <v>61</v>
      </c>
      <c r="E14" s="178" t="s">
        <v>62</v>
      </c>
      <c r="F14" s="178">
        <v>1960</v>
      </c>
      <c r="G14" s="178" t="s">
        <v>463</v>
      </c>
      <c r="H14" s="178">
        <v>72</v>
      </c>
      <c r="I14" s="178">
        <v>404</v>
      </c>
    </row>
    <row r="15" spans="1:15" ht="12.75" customHeight="1" x14ac:dyDescent="0.2">
      <c r="A15" s="12"/>
    </row>
    <row r="16" spans="1:15" ht="12.75" customHeight="1" x14ac:dyDescent="0.2">
      <c r="A16" s="12"/>
    </row>
    <row r="17" spans="1:16" ht="12.75" customHeight="1" x14ac:dyDescent="0.2">
      <c r="A17" s="12"/>
    </row>
    <row r="18" spans="1:16" ht="12.75" customHeight="1" x14ac:dyDescent="0.2">
      <c r="A18" s="12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2"/>
    </row>
    <row r="19" spans="1:16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ht="12.75" customHeight="1" x14ac:dyDescent="0.2">
      <c r="A20" s="12"/>
      <c r="B20" s="11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6" ht="12.75" customHeight="1" x14ac:dyDescent="0.2">
      <c r="A21" s="12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6" ht="12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</row>
    <row r="23" spans="1:16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6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6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1"/>
  <dimension ref="A1:O35"/>
  <sheetViews>
    <sheetView workbookViewId="0">
      <selection activeCell="G16" sqref="G16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>
        <v>1607</v>
      </c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77">
        <v>1</v>
      </c>
      <c r="C2" s="177" t="s">
        <v>81</v>
      </c>
      <c r="D2" s="177" t="s">
        <v>21</v>
      </c>
      <c r="E2" s="177" t="s">
        <v>22</v>
      </c>
      <c r="F2" s="177">
        <v>1986</v>
      </c>
      <c r="G2" s="177" t="s">
        <v>380</v>
      </c>
      <c r="H2" s="177">
        <v>3</v>
      </c>
      <c r="I2" s="177">
        <v>9320</v>
      </c>
      <c r="M2" s="153"/>
      <c r="N2" s="153"/>
    </row>
    <row r="3" spans="1:15" ht="12.75" customHeight="1" x14ac:dyDescent="0.25">
      <c r="A3" s="12">
        <v>2</v>
      </c>
      <c r="B3" s="177">
        <v>2</v>
      </c>
      <c r="C3" s="177" t="s">
        <v>82</v>
      </c>
      <c r="D3" s="177" t="s">
        <v>24</v>
      </c>
      <c r="E3" s="177" t="s">
        <v>25</v>
      </c>
      <c r="F3" s="177">
        <v>1976</v>
      </c>
      <c r="G3" s="177" t="s">
        <v>381</v>
      </c>
      <c r="H3" s="177">
        <v>5</v>
      </c>
      <c r="I3" s="177">
        <v>7213</v>
      </c>
      <c r="M3" s="153"/>
      <c r="N3" s="153"/>
    </row>
    <row r="4" spans="1:15" ht="12.75" customHeight="1" x14ac:dyDescent="0.25">
      <c r="A4" s="12">
        <v>3</v>
      </c>
      <c r="B4" s="177">
        <v>3</v>
      </c>
      <c r="C4" s="177" t="s">
        <v>111</v>
      </c>
      <c r="D4" s="177" t="s">
        <v>33</v>
      </c>
      <c r="E4" s="177" t="s">
        <v>34</v>
      </c>
      <c r="F4" s="177">
        <v>1991</v>
      </c>
      <c r="G4" s="177" t="s">
        <v>382</v>
      </c>
      <c r="H4" s="177">
        <v>8</v>
      </c>
      <c r="I4" s="177">
        <v>5980</v>
      </c>
      <c r="M4" s="153"/>
      <c r="N4" s="153"/>
    </row>
    <row r="5" spans="1:15" ht="12.75" customHeight="1" x14ac:dyDescent="0.25">
      <c r="A5" s="12">
        <v>4</v>
      </c>
      <c r="B5" s="177">
        <v>4</v>
      </c>
      <c r="C5" s="177" t="s">
        <v>84</v>
      </c>
      <c r="D5" s="177" t="s">
        <v>36</v>
      </c>
      <c r="E5" s="177" t="s">
        <v>37</v>
      </c>
      <c r="F5" s="177">
        <v>1964</v>
      </c>
      <c r="G5" s="177" t="s">
        <v>383</v>
      </c>
      <c r="H5" s="177">
        <v>13</v>
      </c>
      <c r="I5" s="177">
        <v>5106</v>
      </c>
      <c r="M5" s="153"/>
      <c r="N5" s="153"/>
    </row>
    <row r="6" spans="1:15" ht="12.75" customHeight="1" x14ac:dyDescent="0.25">
      <c r="A6" s="12">
        <v>5</v>
      </c>
      <c r="B6" s="177">
        <v>5</v>
      </c>
      <c r="C6" s="177" t="s">
        <v>346</v>
      </c>
      <c r="D6" s="177" t="s">
        <v>347</v>
      </c>
      <c r="E6" s="177" t="s">
        <v>126</v>
      </c>
      <c r="F6" s="177">
        <v>1964</v>
      </c>
      <c r="G6" s="177" t="s">
        <v>384</v>
      </c>
      <c r="H6" s="177">
        <v>16</v>
      </c>
      <c r="I6" s="177">
        <v>4427</v>
      </c>
      <c r="M6" s="153"/>
      <c r="N6" s="153"/>
    </row>
    <row r="7" spans="1:15" ht="12.75" customHeight="1" x14ac:dyDescent="0.25">
      <c r="A7" s="12" t="s">
        <v>480</v>
      </c>
      <c r="B7" s="177">
        <v>6</v>
      </c>
      <c r="C7" s="177" t="s">
        <v>385</v>
      </c>
      <c r="D7" s="177" t="s">
        <v>386</v>
      </c>
      <c r="E7" s="177" t="s">
        <v>144</v>
      </c>
      <c r="F7" s="177">
        <v>2003</v>
      </c>
      <c r="G7" s="177" t="s">
        <v>387</v>
      </c>
      <c r="H7" s="177">
        <v>17</v>
      </c>
      <c r="I7" s="177">
        <v>3873</v>
      </c>
      <c r="M7" s="153"/>
      <c r="N7" s="153"/>
    </row>
    <row r="8" spans="1:15" ht="12.75" customHeight="1" x14ac:dyDescent="0.25">
      <c r="A8" s="12">
        <v>7</v>
      </c>
      <c r="B8" s="177">
        <v>7</v>
      </c>
      <c r="C8" s="177" t="s">
        <v>344</v>
      </c>
      <c r="D8" s="177" t="s">
        <v>345</v>
      </c>
      <c r="E8" s="177" t="s">
        <v>139</v>
      </c>
      <c r="F8" s="177">
        <v>1973</v>
      </c>
      <c r="G8" s="177" t="s">
        <v>388</v>
      </c>
      <c r="H8" s="177">
        <v>18</v>
      </c>
      <c r="I8" s="177">
        <v>3404</v>
      </c>
      <c r="M8" s="153"/>
      <c r="N8" s="153"/>
    </row>
    <row r="9" spans="1:15" ht="12.75" customHeight="1" x14ac:dyDescent="0.25">
      <c r="A9" s="12">
        <v>8</v>
      </c>
      <c r="B9" s="177">
        <v>8</v>
      </c>
      <c r="C9" s="177" t="s">
        <v>87</v>
      </c>
      <c r="D9" s="177" t="s">
        <v>42</v>
      </c>
      <c r="E9" s="177" t="s">
        <v>43</v>
      </c>
      <c r="F9" s="177">
        <v>1974</v>
      </c>
      <c r="G9" s="177" t="s">
        <v>389</v>
      </c>
      <c r="H9" s="177">
        <v>18</v>
      </c>
      <c r="I9" s="177">
        <v>2999</v>
      </c>
      <c r="M9" s="153"/>
      <c r="N9" s="153"/>
    </row>
    <row r="10" spans="1:15" ht="12.75" customHeight="1" x14ac:dyDescent="0.25">
      <c r="A10" s="12">
        <v>9</v>
      </c>
      <c r="B10" s="177">
        <v>9</v>
      </c>
      <c r="C10" s="177" t="s">
        <v>86</v>
      </c>
      <c r="D10" s="177" t="s">
        <v>39</v>
      </c>
      <c r="E10" s="177" t="s">
        <v>40</v>
      </c>
      <c r="F10" s="177">
        <v>1964</v>
      </c>
      <c r="G10" s="177" t="s">
        <v>390</v>
      </c>
      <c r="H10" s="177">
        <v>20</v>
      </c>
      <c r="I10" s="177">
        <v>2640</v>
      </c>
      <c r="M10" s="153"/>
      <c r="N10" s="153"/>
    </row>
    <row r="11" spans="1:15" ht="12.75" customHeight="1" x14ac:dyDescent="0.25">
      <c r="A11" s="12">
        <v>10</v>
      </c>
      <c r="B11" s="177">
        <v>10</v>
      </c>
      <c r="C11" s="177" t="s">
        <v>96</v>
      </c>
      <c r="D11" s="177" t="s">
        <v>47</v>
      </c>
      <c r="E11" s="177" t="s">
        <v>48</v>
      </c>
      <c r="F11" s="177">
        <v>1972</v>
      </c>
      <c r="G11" s="177" t="s">
        <v>391</v>
      </c>
      <c r="H11" s="177">
        <v>24</v>
      </c>
      <c r="I11" s="177">
        <v>2320</v>
      </c>
      <c r="M11" s="153"/>
      <c r="N11" s="153"/>
    </row>
    <row r="12" spans="1:15" ht="12.75" customHeight="1" x14ac:dyDescent="0.25">
      <c r="A12" s="12">
        <v>11</v>
      </c>
      <c r="B12" s="177">
        <v>11</v>
      </c>
      <c r="C12" s="177" t="s">
        <v>85</v>
      </c>
      <c r="D12" s="177" t="s">
        <v>50</v>
      </c>
      <c r="E12" s="177" t="s">
        <v>51</v>
      </c>
      <c r="F12" s="177">
        <v>1972</v>
      </c>
      <c r="G12" s="177" t="s">
        <v>392</v>
      </c>
      <c r="H12" s="177">
        <v>30</v>
      </c>
      <c r="I12" s="177">
        <v>2030</v>
      </c>
      <c r="M12" s="153"/>
      <c r="N12" s="153"/>
    </row>
    <row r="13" spans="1:15" ht="12.75" customHeight="1" x14ac:dyDescent="0.25">
      <c r="A13" s="12">
        <v>12</v>
      </c>
      <c r="B13" s="177">
        <v>12</v>
      </c>
      <c r="C13" s="177" t="s">
        <v>89</v>
      </c>
      <c r="D13" s="177" t="s">
        <v>61</v>
      </c>
      <c r="E13" s="177" t="s">
        <v>62</v>
      </c>
      <c r="F13" s="177">
        <v>1960</v>
      </c>
      <c r="G13" s="177" t="s">
        <v>393</v>
      </c>
      <c r="H13" s="177">
        <v>34</v>
      </c>
      <c r="I13" s="177">
        <v>1766</v>
      </c>
      <c r="M13" s="153"/>
      <c r="N13" s="153"/>
    </row>
    <row r="14" spans="1:15" ht="12.75" customHeight="1" x14ac:dyDescent="0.25">
      <c r="A14" s="12">
        <v>13</v>
      </c>
      <c r="B14" s="177">
        <v>13</v>
      </c>
      <c r="C14" s="177" t="s">
        <v>88</v>
      </c>
      <c r="D14" s="177" t="s">
        <v>58</v>
      </c>
      <c r="E14" s="177" t="s">
        <v>59</v>
      </c>
      <c r="F14" s="177">
        <v>1967</v>
      </c>
      <c r="G14" s="177" t="s">
        <v>394</v>
      </c>
      <c r="H14" s="177">
        <v>35</v>
      </c>
      <c r="I14" s="177">
        <v>1523</v>
      </c>
      <c r="J14" s="153"/>
      <c r="K14" s="153"/>
      <c r="L14" s="153"/>
      <c r="M14" s="153"/>
      <c r="N14" s="153"/>
    </row>
    <row r="15" spans="1:15" ht="12.75" customHeight="1" x14ac:dyDescent="0.25">
      <c r="A15" s="12">
        <v>14</v>
      </c>
      <c r="B15" s="177">
        <v>14</v>
      </c>
      <c r="C15" s="177" t="s">
        <v>90</v>
      </c>
      <c r="D15" s="177" t="s">
        <v>66</v>
      </c>
      <c r="E15" s="177" t="s">
        <v>22</v>
      </c>
      <c r="F15" s="177">
        <v>1947</v>
      </c>
      <c r="G15" s="177" t="s">
        <v>395</v>
      </c>
      <c r="H15" s="177">
        <v>38</v>
      </c>
      <c r="I15" s="177">
        <v>1297</v>
      </c>
      <c r="J15" s="153"/>
      <c r="K15" s="153"/>
      <c r="L15" s="153"/>
      <c r="M15" s="153"/>
      <c r="N15" s="153"/>
    </row>
    <row r="16" spans="1:15" ht="12.75" customHeight="1" x14ac:dyDescent="0.25">
      <c r="A16" s="12">
        <v>15</v>
      </c>
      <c r="B16" s="177">
        <v>15</v>
      </c>
      <c r="C16" s="177" t="s">
        <v>343</v>
      </c>
      <c r="D16" s="177" t="s">
        <v>112</v>
      </c>
      <c r="E16" s="177" t="s">
        <v>113</v>
      </c>
      <c r="F16" s="177">
        <v>1988</v>
      </c>
      <c r="G16" s="177" t="s">
        <v>396</v>
      </c>
      <c r="H16" s="177">
        <v>54</v>
      </c>
      <c r="I16" s="177">
        <v>895</v>
      </c>
      <c r="J16" s="153"/>
      <c r="K16" s="153"/>
      <c r="L16" s="153"/>
      <c r="M16" s="153"/>
      <c r="N16" s="153"/>
    </row>
    <row r="17" spans="1:15" ht="12.75" customHeight="1" x14ac:dyDescent="0.25">
      <c r="A17" s="12">
        <v>15</v>
      </c>
      <c r="B17" s="177">
        <v>15</v>
      </c>
      <c r="C17" s="177" t="s">
        <v>397</v>
      </c>
      <c r="D17" s="177" t="s">
        <v>398</v>
      </c>
      <c r="E17" s="177" t="s">
        <v>218</v>
      </c>
      <c r="F17" s="177">
        <v>1965</v>
      </c>
      <c r="G17" s="177" t="s">
        <v>396</v>
      </c>
      <c r="H17" s="177">
        <v>54</v>
      </c>
      <c r="I17" s="177">
        <v>895</v>
      </c>
      <c r="J17" s="153"/>
      <c r="K17" s="153"/>
      <c r="L17" s="153"/>
      <c r="M17" s="153"/>
      <c r="N17" s="153"/>
    </row>
    <row r="18" spans="1:15" ht="12.75" customHeight="1" x14ac:dyDescent="0.25">
      <c r="A18" s="12">
        <v>15</v>
      </c>
      <c r="B18" s="177">
        <v>15</v>
      </c>
      <c r="C18" s="177" t="s">
        <v>109</v>
      </c>
      <c r="D18" s="177" t="s">
        <v>399</v>
      </c>
      <c r="E18" s="177" t="s">
        <v>68</v>
      </c>
      <c r="F18" s="177">
        <v>1944</v>
      </c>
      <c r="G18" s="177" t="s">
        <v>396</v>
      </c>
      <c r="H18" s="177">
        <v>54</v>
      </c>
      <c r="I18" s="177">
        <v>895</v>
      </c>
      <c r="J18" s="153"/>
      <c r="K18" s="153"/>
      <c r="L18" s="153"/>
      <c r="M18" s="153"/>
      <c r="N18" s="153"/>
    </row>
    <row r="19" spans="1:15" ht="12.75" customHeight="1" x14ac:dyDescent="0.2">
      <c r="A19" s="12"/>
      <c r="I19" s="153"/>
      <c r="J19" s="153"/>
      <c r="K19" s="153"/>
      <c r="L19" s="153"/>
      <c r="M19" s="153"/>
      <c r="N19" s="153"/>
    </row>
    <row r="20" spans="1:15" ht="12.75" customHeight="1" x14ac:dyDescent="0.2">
      <c r="A20" s="12"/>
      <c r="I20" s="153"/>
      <c r="J20" s="153"/>
      <c r="K20" s="153"/>
      <c r="L20" s="153"/>
      <c r="M20" s="153"/>
      <c r="N20" s="153"/>
    </row>
    <row r="21" spans="1:15" ht="12.75" customHeight="1" x14ac:dyDescent="0.2">
      <c r="A21" s="12"/>
      <c r="I21" s="153"/>
      <c r="J21" s="153"/>
      <c r="K21" s="153"/>
      <c r="L21" s="153"/>
      <c r="M21" s="153"/>
      <c r="N21" s="153"/>
    </row>
    <row r="22" spans="1:15" ht="12.75" customHeight="1" x14ac:dyDescent="0.2">
      <c r="I22" s="153"/>
      <c r="J22" s="153"/>
      <c r="K22" s="153"/>
      <c r="L22" s="153"/>
      <c r="M22" s="153"/>
      <c r="N22" s="153"/>
    </row>
    <row r="23" spans="1:15" ht="12.75" customHeight="1" x14ac:dyDescent="0.2">
      <c r="A23" s="12"/>
      <c r="I23" s="153"/>
      <c r="J23" s="153"/>
      <c r="K23" s="153"/>
      <c r="L23" s="153"/>
      <c r="M23" s="153"/>
      <c r="N23" s="153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O3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>
        <v>2001</v>
      </c>
      <c r="B1" s="15" t="s">
        <v>101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77">
        <v>1</v>
      </c>
      <c r="C2" s="177" t="s">
        <v>81</v>
      </c>
      <c r="D2" s="177" t="s">
        <v>21</v>
      </c>
      <c r="E2" s="177" t="s">
        <v>22</v>
      </c>
      <c r="F2" s="177">
        <v>1986</v>
      </c>
      <c r="G2" s="177" t="s">
        <v>400</v>
      </c>
      <c r="H2" s="177">
        <v>8</v>
      </c>
      <c r="I2" s="177">
        <v>9963</v>
      </c>
    </row>
    <row r="3" spans="1:15" ht="12.75" customHeight="1" x14ac:dyDescent="0.25">
      <c r="A3" s="12">
        <v>2</v>
      </c>
      <c r="B3" s="177">
        <v>2</v>
      </c>
      <c r="C3" s="177" t="s">
        <v>82</v>
      </c>
      <c r="D3" s="177" t="s">
        <v>24</v>
      </c>
      <c r="E3" s="177" t="s">
        <v>25</v>
      </c>
      <c r="F3" s="177">
        <v>1976</v>
      </c>
      <c r="G3" s="177" t="s">
        <v>401</v>
      </c>
      <c r="H3" s="177">
        <v>11</v>
      </c>
      <c r="I3" s="177">
        <v>7855</v>
      </c>
    </row>
    <row r="4" spans="1:15" ht="12.75" customHeight="1" x14ac:dyDescent="0.25">
      <c r="A4" s="12">
        <v>3</v>
      </c>
      <c r="B4" s="177">
        <v>3</v>
      </c>
      <c r="C4" s="177" t="s">
        <v>84</v>
      </c>
      <c r="D4" s="177" t="s">
        <v>36</v>
      </c>
      <c r="E4" s="177" t="s">
        <v>37</v>
      </c>
      <c r="F4" s="177">
        <v>1964</v>
      </c>
      <c r="G4" s="177" t="s">
        <v>402</v>
      </c>
      <c r="H4" s="177">
        <v>21</v>
      </c>
      <c r="I4" s="177">
        <v>6623</v>
      </c>
    </row>
    <row r="5" spans="1:15" ht="12.75" customHeight="1" x14ac:dyDescent="0.25">
      <c r="A5" s="12" t="s">
        <v>92</v>
      </c>
      <c r="B5" s="177">
        <v>4</v>
      </c>
      <c r="C5" s="177" t="s">
        <v>403</v>
      </c>
      <c r="D5" s="177" t="s">
        <v>114</v>
      </c>
      <c r="E5" s="177" t="s">
        <v>404</v>
      </c>
      <c r="F5" s="177">
        <v>2003</v>
      </c>
      <c r="G5" s="177" t="s">
        <v>405</v>
      </c>
      <c r="H5" s="177">
        <v>24</v>
      </c>
      <c r="I5" s="177">
        <v>5748</v>
      </c>
    </row>
    <row r="6" spans="1:15" ht="12.75" customHeight="1" x14ac:dyDescent="0.25">
      <c r="A6" s="12">
        <v>4</v>
      </c>
      <c r="B6" s="177">
        <v>5</v>
      </c>
      <c r="C6" s="177" t="s">
        <v>111</v>
      </c>
      <c r="D6" s="177" t="s">
        <v>33</v>
      </c>
      <c r="E6" s="177" t="s">
        <v>34</v>
      </c>
      <c r="F6" s="177">
        <v>1991</v>
      </c>
      <c r="G6" s="177" t="s">
        <v>406</v>
      </c>
      <c r="H6" s="177">
        <v>32</v>
      </c>
      <c r="I6" s="177">
        <v>5070</v>
      </c>
    </row>
    <row r="7" spans="1:15" ht="12.75" customHeight="1" x14ac:dyDescent="0.25">
      <c r="A7" s="12">
        <v>5</v>
      </c>
      <c r="B7" s="177">
        <v>6</v>
      </c>
      <c r="C7" s="177" t="s">
        <v>91</v>
      </c>
      <c r="D7" s="177" t="s">
        <v>27</v>
      </c>
      <c r="E7" s="177" t="s">
        <v>28</v>
      </c>
      <c r="F7" s="177">
        <v>1974</v>
      </c>
      <c r="G7" s="177" t="s">
        <v>407</v>
      </c>
      <c r="H7" s="177">
        <v>32</v>
      </c>
      <c r="I7" s="177">
        <v>4515</v>
      </c>
    </row>
    <row r="8" spans="1:15" ht="12.75" customHeight="1" x14ac:dyDescent="0.25">
      <c r="A8" s="12" t="s">
        <v>92</v>
      </c>
      <c r="B8" s="177">
        <v>7</v>
      </c>
      <c r="C8" s="177" t="s">
        <v>352</v>
      </c>
      <c r="D8" s="177" t="s">
        <v>408</v>
      </c>
      <c r="E8" s="177" t="s">
        <v>409</v>
      </c>
      <c r="F8" s="177">
        <v>1969</v>
      </c>
      <c r="G8" s="177" t="s">
        <v>410</v>
      </c>
      <c r="H8" s="177">
        <v>41</v>
      </c>
      <c r="I8" s="177">
        <v>4047</v>
      </c>
    </row>
    <row r="9" spans="1:15" ht="12.75" customHeight="1" x14ac:dyDescent="0.25">
      <c r="A9" s="12">
        <v>6</v>
      </c>
      <c r="B9" s="177">
        <v>8</v>
      </c>
      <c r="C9" s="177" t="s">
        <v>344</v>
      </c>
      <c r="D9" s="177" t="s">
        <v>345</v>
      </c>
      <c r="E9" s="177" t="s">
        <v>139</v>
      </c>
      <c r="F9" s="177">
        <v>1973</v>
      </c>
      <c r="G9" s="177" t="s">
        <v>411</v>
      </c>
      <c r="H9" s="177">
        <v>48</v>
      </c>
      <c r="I9" s="177">
        <v>3641</v>
      </c>
    </row>
    <row r="10" spans="1:15" ht="12.75" customHeight="1" x14ac:dyDescent="0.25">
      <c r="A10" s="12">
        <v>7</v>
      </c>
      <c r="B10" s="177">
        <v>9</v>
      </c>
      <c r="C10" s="177" t="s">
        <v>97</v>
      </c>
      <c r="D10" s="177" t="s">
        <v>53</v>
      </c>
      <c r="E10" s="177" t="s">
        <v>54</v>
      </c>
      <c r="F10" s="177">
        <v>1958</v>
      </c>
      <c r="G10" s="177" t="s">
        <v>412</v>
      </c>
      <c r="H10" s="177">
        <v>55</v>
      </c>
      <c r="I10" s="177">
        <v>3283</v>
      </c>
    </row>
    <row r="11" spans="1:15" ht="12.75" customHeight="1" x14ac:dyDescent="0.25">
      <c r="A11" s="12">
        <v>8</v>
      </c>
      <c r="B11" s="177">
        <v>10</v>
      </c>
      <c r="C11" s="177" t="s">
        <v>96</v>
      </c>
      <c r="D11" s="177" t="s">
        <v>47</v>
      </c>
      <c r="E11" s="177" t="s">
        <v>48</v>
      </c>
      <c r="F11" s="177">
        <v>1972</v>
      </c>
      <c r="G11" s="177" t="s">
        <v>413</v>
      </c>
      <c r="H11" s="177">
        <v>56</v>
      </c>
      <c r="I11" s="177">
        <v>2963</v>
      </c>
    </row>
    <row r="12" spans="1:15" ht="12.75" customHeight="1" x14ac:dyDescent="0.25">
      <c r="A12" s="12">
        <v>9</v>
      </c>
      <c r="B12" s="177">
        <v>11</v>
      </c>
      <c r="C12" s="177" t="s">
        <v>87</v>
      </c>
      <c r="D12" s="177" t="s">
        <v>42</v>
      </c>
      <c r="E12" s="177" t="s">
        <v>43</v>
      </c>
      <c r="F12" s="177">
        <v>1974</v>
      </c>
      <c r="G12" s="177" t="s">
        <v>414</v>
      </c>
      <c r="H12" s="177">
        <v>57</v>
      </c>
      <c r="I12" s="177">
        <v>2673</v>
      </c>
    </row>
    <row r="13" spans="1:15" ht="12.75" customHeight="1" x14ac:dyDescent="0.25">
      <c r="A13" s="13" t="s">
        <v>92</v>
      </c>
      <c r="B13" s="177">
        <v>12</v>
      </c>
      <c r="C13" s="177" t="s">
        <v>115</v>
      </c>
      <c r="D13" s="177" t="s">
        <v>348</v>
      </c>
      <c r="E13" s="177" t="s">
        <v>116</v>
      </c>
      <c r="F13" s="177">
        <v>1962</v>
      </c>
      <c r="G13" s="177" t="s">
        <v>415</v>
      </c>
      <c r="H13" s="177">
        <v>71</v>
      </c>
      <c r="I13" s="177">
        <v>2408</v>
      </c>
    </row>
    <row r="14" spans="1:15" ht="12.75" customHeight="1" x14ac:dyDescent="0.25">
      <c r="A14" s="13">
        <v>10</v>
      </c>
      <c r="B14" s="177">
        <v>13</v>
      </c>
      <c r="C14" s="177" t="s">
        <v>98</v>
      </c>
      <c r="D14" s="177" t="s">
        <v>64</v>
      </c>
      <c r="E14" s="177" t="s">
        <v>65</v>
      </c>
      <c r="F14" s="177">
        <v>1950</v>
      </c>
      <c r="G14" s="177" t="s">
        <v>416</v>
      </c>
      <c r="H14" s="177">
        <v>80</v>
      </c>
      <c r="I14" s="177">
        <v>2165</v>
      </c>
    </row>
    <row r="15" spans="1:15" ht="12.75" customHeight="1" x14ac:dyDescent="0.25">
      <c r="A15" s="12">
        <v>11</v>
      </c>
      <c r="B15" s="177">
        <v>14</v>
      </c>
      <c r="C15" s="177" t="s">
        <v>90</v>
      </c>
      <c r="D15" s="177" t="s">
        <v>66</v>
      </c>
      <c r="E15" s="177" t="s">
        <v>22</v>
      </c>
      <c r="F15" s="177">
        <v>1947</v>
      </c>
      <c r="G15" s="177" t="s">
        <v>417</v>
      </c>
      <c r="H15" s="177">
        <v>81</v>
      </c>
      <c r="I15" s="177">
        <v>1940</v>
      </c>
    </row>
    <row r="16" spans="1:15" ht="12.75" customHeight="1" x14ac:dyDescent="0.25">
      <c r="A16" s="12">
        <v>12</v>
      </c>
      <c r="B16" s="177">
        <v>15</v>
      </c>
      <c r="C16" s="177" t="s">
        <v>86</v>
      </c>
      <c r="D16" s="177" t="s">
        <v>39</v>
      </c>
      <c r="E16" s="177" t="s">
        <v>40</v>
      </c>
      <c r="F16" s="177">
        <v>1964</v>
      </c>
      <c r="G16" s="177" t="s">
        <v>418</v>
      </c>
      <c r="H16" s="177">
        <v>84</v>
      </c>
      <c r="I16" s="177">
        <v>1730</v>
      </c>
    </row>
    <row r="17" spans="1:15" ht="12.75" customHeight="1" x14ac:dyDescent="0.25">
      <c r="A17" s="12">
        <v>13</v>
      </c>
      <c r="B17" s="177">
        <v>16</v>
      </c>
      <c r="C17" s="177" t="s">
        <v>88</v>
      </c>
      <c r="D17" s="177" t="s">
        <v>58</v>
      </c>
      <c r="E17" s="177" t="s">
        <v>59</v>
      </c>
      <c r="F17" s="177">
        <v>1967</v>
      </c>
      <c r="G17" s="177" t="s">
        <v>419</v>
      </c>
      <c r="H17" s="177">
        <v>86</v>
      </c>
      <c r="I17" s="177">
        <v>1534</v>
      </c>
    </row>
    <row r="18" spans="1:15" ht="12.75" customHeight="1" x14ac:dyDescent="0.25">
      <c r="A18" s="12">
        <v>14</v>
      </c>
      <c r="B18" s="177">
        <v>17</v>
      </c>
      <c r="C18" s="177" t="s">
        <v>89</v>
      </c>
      <c r="D18" s="177" t="s">
        <v>61</v>
      </c>
      <c r="E18" s="177" t="s">
        <v>62</v>
      </c>
      <c r="F18" s="177">
        <v>1960</v>
      </c>
      <c r="G18" s="177" t="s">
        <v>420</v>
      </c>
      <c r="H18" s="177">
        <v>87</v>
      </c>
      <c r="I18" s="177">
        <v>1349</v>
      </c>
    </row>
    <row r="19" spans="1:15" ht="12.75" customHeight="1" x14ac:dyDescent="0.25">
      <c r="A19" s="12" t="s">
        <v>92</v>
      </c>
      <c r="B19" s="177">
        <v>18</v>
      </c>
      <c r="C19" s="177" t="s">
        <v>349</v>
      </c>
      <c r="D19" s="177" t="s">
        <v>350</v>
      </c>
      <c r="E19" s="177" t="s">
        <v>294</v>
      </c>
      <c r="F19" s="177">
        <v>1982</v>
      </c>
      <c r="G19" s="177" t="s">
        <v>421</v>
      </c>
      <c r="H19" s="177">
        <v>101</v>
      </c>
      <c r="I19" s="177">
        <v>1176</v>
      </c>
    </row>
    <row r="20" spans="1:15" ht="12.75" customHeight="1" x14ac:dyDescent="0.25">
      <c r="A20" s="12" t="s">
        <v>92</v>
      </c>
      <c r="B20" s="177">
        <v>19</v>
      </c>
      <c r="C20" s="177" t="s">
        <v>422</v>
      </c>
      <c r="D20" s="177" t="s">
        <v>423</v>
      </c>
      <c r="E20" s="177" t="s">
        <v>424</v>
      </c>
      <c r="F20" s="177">
        <v>1976</v>
      </c>
      <c r="G20" s="177" t="s">
        <v>425</v>
      </c>
      <c r="H20" s="177">
        <v>113</v>
      </c>
      <c r="I20" s="177">
        <v>1011</v>
      </c>
    </row>
    <row r="21" spans="1:15" ht="12.75" customHeight="1" x14ac:dyDescent="0.25">
      <c r="A21" s="12" t="s">
        <v>92</v>
      </c>
      <c r="B21" s="177">
        <v>20</v>
      </c>
      <c r="C21" s="177" t="s">
        <v>99</v>
      </c>
      <c r="D21" s="177" t="s">
        <v>426</v>
      </c>
      <c r="E21" s="177" t="s">
        <v>427</v>
      </c>
      <c r="F21" s="177">
        <v>1964</v>
      </c>
      <c r="G21" s="177" t="s">
        <v>428</v>
      </c>
      <c r="H21" s="177">
        <v>117</v>
      </c>
      <c r="I21" s="177">
        <v>855</v>
      </c>
    </row>
    <row r="22" spans="1:15" ht="12.75" customHeight="1" x14ac:dyDescent="0.25">
      <c r="A22" s="12" t="s">
        <v>92</v>
      </c>
      <c r="B22" s="177">
        <v>21</v>
      </c>
      <c r="C22" s="177" t="s">
        <v>429</v>
      </c>
      <c r="D22" s="177" t="s">
        <v>430</v>
      </c>
      <c r="E22" s="177" t="s">
        <v>265</v>
      </c>
      <c r="F22" s="177">
        <v>1970</v>
      </c>
      <c r="G22" s="177" t="s">
        <v>431</v>
      </c>
      <c r="H22" s="177">
        <v>130</v>
      </c>
      <c r="I22" s="177">
        <v>707</v>
      </c>
      <c r="J22" s="11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3"/>
      <c r="B25" s="17"/>
      <c r="C25" s="17"/>
      <c r="D25" s="17"/>
      <c r="E25" s="5"/>
      <c r="F25" s="5"/>
      <c r="G25" s="5"/>
      <c r="H25" s="17"/>
      <c r="I25" s="17"/>
      <c r="J25" s="17"/>
      <c r="K25" s="17"/>
      <c r="L25" s="17"/>
      <c r="M25" s="17"/>
      <c r="N25" s="17"/>
      <c r="O25" s="5"/>
    </row>
    <row r="26" spans="1:15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Český pohár</vt:lpstr>
      <vt:lpstr>Český pohár - všichni</vt:lpstr>
      <vt:lpstr>Pohár ČWA</vt:lpstr>
      <vt:lpstr>Regionální pohár Čechy</vt:lpstr>
      <vt:lpstr>Regionální pohár Morava</vt:lpstr>
      <vt:lpstr>202110-7P</vt:lpstr>
      <vt:lpstr>202117-3M</vt:lpstr>
      <vt:lpstr>201607-7P</vt:lpstr>
      <vt:lpstr>202007-7P</vt:lpstr>
      <vt:lpstr>202124-3M</vt:lpstr>
      <vt:lpstr>201511-3C</vt:lpstr>
      <vt:lpstr>201514-3C</vt:lpstr>
      <vt:lpstr>202210-3M</vt:lpstr>
      <vt:lpstr>201620-7P</vt:lpstr>
      <vt:lpstr>201807-7P</vt:lpstr>
      <vt:lpstr>191720-3C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2020-11-14T18:18:57Z</dcterms:modified>
</cp:coreProperties>
</file>