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el\Documents\CWA\2021\Vysledky\"/>
    </mc:Choice>
  </mc:AlternateContent>
  <xr:revisionPtr revIDLastSave="0" documentId="8_{D56A278C-1663-4B06-8F6B-2217C649C16F}" xr6:coauthVersionLast="47" xr6:coauthVersionMax="47" xr10:uidLastSave="{00000000-0000-0000-0000-000000000000}"/>
  <bookViews>
    <workbookView xWindow="1050" yWindow="-120" windowWidth="27870" windowHeight="16440" tabRatio="686" xr2:uid="{00000000-000D-0000-FFFF-FFFF00000000}"/>
  </bookViews>
  <sheets>
    <sheet name="Český pohár" sheetId="1" r:id="rId1"/>
    <sheet name="Český pohár - všichni" sheetId="20" r:id="rId2"/>
    <sheet name="Pohár ČWA" sheetId="2" r:id="rId3"/>
    <sheet name="Regionální pohár Čechy" sheetId="3" r:id="rId4"/>
    <sheet name="Regionální pohár Morava" sheetId="4" r:id="rId5"/>
    <sheet name="212119-3M" sheetId="7" r:id="rId6"/>
    <sheet name="212004-7P" sheetId="9" r:id="rId7"/>
    <sheet name="212132-3M" sheetId="10" r:id="rId8"/>
    <sheet name="211506-3C" sheetId="11" r:id="rId9"/>
    <sheet name="211508-7P" sheetId="12" r:id="rId10"/>
    <sheet name="212209-3M" sheetId="15" r:id="rId11"/>
    <sheet name="211623-12" sheetId="13" r:id="rId12"/>
    <sheet name="212154-7P" sheetId="21" r:id="rId13"/>
    <sheet name="211805-7P" sheetId="8" r:id="rId14"/>
    <sheet name="201607-7P" sheetId="5" r:id="rId15"/>
    <sheet name="191720-3C" sheetId="16" r:id="rId16"/>
    <sheet name="Members" sheetId="17" r:id="rId17"/>
    <sheet name="Categories" sheetId="18" r:id="rId18"/>
    <sheet name="List1" sheetId="22" r:id="rId19"/>
  </sheets>
  <definedNames>
    <definedName name="_xlnm._FilterDatabase" localSheetId="18" hidden="1">List1!$A$1:$D$160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  <c r="X39" i="20" l="1"/>
  <c r="W39" i="20"/>
  <c r="V39" i="20"/>
  <c r="U39" i="20"/>
  <c r="T39" i="20"/>
  <c r="S39" i="20"/>
  <c r="R39" i="20"/>
  <c r="Q39" i="20"/>
  <c r="P39" i="20"/>
  <c r="O39" i="20"/>
  <c r="X27" i="20"/>
  <c r="W27" i="20"/>
  <c r="V27" i="20"/>
  <c r="U27" i="20"/>
  <c r="T27" i="20"/>
  <c r="S27" i="20"/>
  <c r="R27" i="20"/>
  <c r="Q27" i="20"/>
  <c r="P27" i="20"/>
  <c r="O27" i="20"/>
  <c r="X56" i="20"/>
  <c r="W56" i="20"/>
  <c r="V56" i="20"/>
  <c r="U56" i="20"/>
  <c r="T56" i="20"/>
  <c r="S56" i="20"/>
  <c r="R56" i="20"/>
  <c r="Q56" i="20"/>
  <c r="P56" i="20"/>
  <c r="O56" i="20"/>
  <c r="X55" i="20"/>
  <c r="W55" i="20"/>
  <c r="V55" i="20"/>
  <c r="U55" i="20"/>
  <c r="T55" i="20"/>
  <c r="S55" i="20"/>
  <c r="R55" i="20"/>
  <c r="Q55" i="20"/>
  <c r="P55" i="20"/>
  <c r="O55" i="20"/>
  <c r="X29" i="20"/>
  <c r="W29" i="20"/>
  <c r="V29" i="20"/>
  <c r="U29" i="20"/>
  <c r="T29" i="20"/>
  <c r="S29" i="20"/>
  <c r="R29" i="20"/>
  <c r="Q29" i="20"/>
  <c r="P29" i="20"/>
  <c r="O29" i="20"/>
  <c r="X41" i="20"/>
  <c r="W41" i="20"/>
  <c r="V41" i="20"/>
  <c r="U41" i="20"/>
  <c r="T41" i="20"/>
  <c r="S41" i="20"/>
  <c r="R41" i="20"/>
  <c r="Q41" i="20"/>
  <c r="P41" i="20"/>
  <c r="O41" i="20"/>
  <c r="X54" i="20"/>
  <c r="W54" i="20"/>
  <c r="V54" i="20"/>
  <c r="U54" i="20"/>
  <c r="T54" i="20"/>
  <c r="S54" i="20"/>
  <c r="R54" i="20"/>
  <c r="Q54" i="20"/>
  <c r="P54" i="20"/>
  <c r="O54" i="20"/>
  <c r="X51" i="20"/>
  <c r="W51" i="20"/>
  <c r="V51" i="20"/>
  <c r="U51" i="20"/>
  <c r="T51" i="20"/>
  <c r="S51" i="20"/>
  <c r="R51" i="20"/>
  <c r="Q51" i="20"/>
  <c r="P51" i="20"/>
  <c r="O51" i="20"/>
  <c r="X53" i="20"/>
  <c r="W53" i="20"/>
  <c r="V53" i="20"/>
  <c r="U53" i="20"/>
  <c r="T53" i="20"/>
  <c r="S53" i="20"/>
  <c r="R53" i="20"/>
  <c r="Q53" i="20"/>
  <c r="P53" i="20"/>
  <c r="O53" i="20"/>
  <c r="X52" i="20"/>
  <c r="W52" i="20"/>
  <c r="V52" i="20"/>
  <c r="U52" i="20"/>
  <c r="T52" i="20"/>
  <c r="S52" i="20"/>
  <c r="R52" i="20"/>
  <c r="Q52" i="20"/>
  <c r="P52" i="20"/>
  <c r="O52" i="20"/>
  <c r="X18" i="20"/>
  <c r="W18" i="20"/>
  <c r="V18" i="20"/>
  <c r="U18" i="20"/>
  <c r="T18" i="20"/>
  <c r="S18" i="20"/>
  <c r="R18" i="20"/>
  <c r="Q18" i="20"/>
  <c r="P18" i="20"/>
  <c r="O18" i="20"/>
  <c r="X50" i="20"/>
  <c r="W50" i="20"/>
  <c r="V50" i="20"/>
  <c r="U50" i="20"/>
  <c r="T50" i="20"/>
  <c r="S50" i="20"/>
  <c r="R50" i="20"/>
  <c r="Q50" i="20"/>
  <c r="P50" i="20"/>
  <c r="O50" i="20"/>
  <c r="X49" i="20"/>
  <c r="W49" i="20"/>
  <c r="V49" i="20"/>
  <c r="U49" i="20"/>
  <c r="T49" i="20"/>
  <c r="S49" i="20"/>
  <c r="R49" i="20"/>
  <c r="Q49" i="20"/>
  <c r="P49" i="20"/>
  <c r="O49" i="20"/>
  <c r="X48" i="20"/>
  <c r="W48" i="20"/>
  <c r="V48" i="20"/>
  <c r="U48" i="20"/>
  <c r="T48" i="20"/>
  <c r="S48" i="20"/>
  <c r="R48" i="20"/>
  <c r="Q48" i="20"/>
  <c r="P48" i="20"/>
  <c r="O48" i="20"/>
  <c r="X7" i="20"/>
  <c r="W7" i="20"/>
  <c r="V7" i="20"/>
  <c r="U7" i="20"/>
  <c r="T7" i="20"/>
  <c r="S7" i="20"/>
  <c r="R7" i="20"/>
  <c r="Q7" i="20"/>
  <c r="P7" i="20"/>
  <c r="O7" i="20"/>
  <c r="X34" i="20"/>
  <c r="W34" i="20"/>
  <c r="V34" i="20"/>
  <c r="U34" i="20"/>
  <c r="T34" i="20"/>
  <c r="S34" i="20"/>
  <c r="R34" i="20"/>
  <c r="Q34" i="20"/>
  <c r="P34" i="20"/>
  <c r="O34" i="20"/>
  <c r="X35" i="20"/>
  <c r="W35" i="20"/>
  <c r="V35" i="20"/>
  <c r="U35" i="20"/>
  <c r="T35" i="20"/>
  <c r="S35" i="20"/>
  <c r="R35" i="20"/>
  <c r="Q35" i="20"/>
  <c r="P35" i="20"/>
  <c r="O35" i="20"/>
  <c r="X47" i="20"/>
  <c r="W47" i="20"/>
  <c r="V47" i="20"/>
  <c r="U47" i="20"/>
  <c r="T47" i="20"/>
  <c r="S47" i="20"/>
  <c r="R47" i="20"/>
  <c r="Q47" i="20"/>
  <c r="P47" i="20"/>
  <c r="O47" i="20"/>
  <c r="X46" i="20"/>
  <c r="W46" i="20"/>
  <c r="V46" i="20"/>
  <c r="U46" i="20"/>
  <c r="T46" i="20"/>
  <c r="S46" i="20"/>
  <c r="R46" i="20"/>
  <c r="Q46" i="20"/>
  <c r="P46" i="20"/>
  <c r="O46" i="20"/>
  <c r="X19" i="20"/>
  <c r="W19" i="20"/>
  <c r="V19" i="20"/>
  <c r="U19" i="20"/>
  <c r="T19" i="20"/>
  <c r="S19" i="20"/>
  <c r="R19" i="20"/>
  <c r="Q19" i="20"/>
  <c r="P19" i="20"/>
  <c r="O19" i="20"/>
  <c r="X8" i="20"/>
  <c r="W8" i="20"/>
  <c r="V8" i="20"/>
  <c r="U8" i="20"/>
  <c r="T8" i="20"/>
  <c r="S8" i="20"/>
  <c r="R8" i="20"/>
  <c r="Q8" i="20"/>
  <c r="P8" i="20"/>
  <c r="O8" i="20"/>
  <c r="X45" i="20"/>
  <c r="W45" i="20"/>
  <c r="V45" i="20"/>
  <c r="U45" i="20"/>
  <c r="T45" i="20"/>
  <c r="S45" i="20"/>
  <c r="R45" i="20"/>
  <c r="Q45" i="20"/>
  <c r="P45" i="20"/>
  <c r="O45" i="20"/>
  <c r="X16" i="20"/>
  <c r="W16" i="20"/>
  <c r="V16" i="20"/>
  <c r="U16" i="20"/>
  <c r="T16" i="20"/>
  <c r="S16" i="20"/>
  <c r="R16" i="20"/>
  <c r="Q16" i="20"/>
  <c r="P16" i="20"/>
  <c r="O16" i="20"/>
  <c r="X17" i="20"/>
  <c r="W17" i="20"/>
  <c r="V17" i="20"/>
  <c r="U17" i="20"/>
  <c r="T17" i="20"/>
  <c r="S17" i="20"/>
  <c r="R17" i="20"/>
  <c r="Q17" i="20"/>
  <c r="P17" i="20"/>
  <c r="O17" i="20"/>
  <c r="X44" i="20"/>
  <c r="W44" i="20"/>
  <c r="V44" i="20"/>
  <c r="U44" i="20"/>
  <c r="T44" i="20"/>
  <c r="S44" i="20"/>
  <c r="R44" i="20"/>
  <c r="Q44" i="20"/>
  <c r="P44" i="20"/>
  <c r="O44" i="20"/>
  <c r="X43" i="20"/>
  <c r="W43" i="20"/>
  <c r="V43" i="20"/>
  <c r="U43" i="20"/>
  <c r="T43" i="20"/>
  <c r="S43" i="20"/>
  <c r="R43" i="20"/>
  <c r="Q43" i="20"/>
  <c r="P43" i="20"/>
  <c r="O43" i="20"/>
  <c r="X42" i="20"/>
  <c r="W42" i="20"/>
  <c r="V42" i="20"/>
  <c r="U42" i="20"/>
  <c r="T42" i="20"/>
  <c r="S42" i="20"/>
  <c r="R42" i="20"/>
  <c r="Q42" i="20"/>
  <c r="P42" i="20"/>
  <c r="O42" i="20"/>
  <c r="X11" i="20"/>
  <c r="W11" i="20"/>
  <c r="V11" i="20"/>
  <c r="U11" i="20"/>
  <c r="T11" i="20"/>
  <c r="S11" i="20"/>
  <c r="R11" i="20"/>
  <c r="Q11" i="20"/>
  <c r="P11" i="20"/>
  <c r="O11" i="20"/>
  <c r="X33" i="20"/>
  <c r="W33" i="20"/>
  <c r="V33" i="20"/>
  <c r="U33" i="20"/>
  <c r="T33" i="20"/>
  <c r="S33" i="20"/>
  <c r="R33" i="20"/>
  <c r="Q33" i="20"/>
  <c r="P33" i="20"/>
  <c r="O33" i="20"/>
  <c r="X40" i="20"/>
  <c r="W40" i="20"/>
  <c r="V40" i="20"/>
  <c r="U40" i="20"/>
  <c r="T40" i="20"/>
  <c r="S40" i="20"/>
  <c r="R40" i="20"/>
  <c r="Q40" i="20"/>
  <c r="P40" i="20"/>
  <c r="O40" i="20"/>
  <c r="X9" i="20"/>
  <c r="W9" i="20"/>
  <c r="V9" i="20"/>
  <c r="U9" i="20"/>
  <c r="T9" i="20"/>
  <c r="S9" i="20"/>
  <c r="R9" i="20"/>
  <c r="Q9" i="20"/>
  <c r="P9" i="20"/>
  <c r="O9" i="20"/>
  <c r="X30" i="20"/>
  <c r="W30" i="20"/>
  <c r="V30" i="20"/>
  <c r="U30" i="20"/>
  <c r="T30" i="20"/>
  <c r="S30" i="20"/>
  <c r="R30" i="20"/>
  <c r="Q30" i="20"/>
  <c r="P30" i="20"/>
  <c r="O30" i="20"/>
  <c r="X24" i="20"/>
  <c r="W24" i="20"/>
  <c r="V24" i="20"/>
  <c r="U24" i="20"/>
  <c r="T24" i="20"/>
  <c r="S24" i="20"/>
  <c r="R24" i="20"/>
  <c r="Q24" i="20"/>
  <c r="P24" i="20"/>
  <c r="O24" i="20"/>
  <c r="X12" i="20"/>
  <c r="W12" i="20"/>
  <c r="V12" i="20"/>
  <c r="U12" i="20"/>
  <c r="T12" i="20"/>
  <c r="S12" i="20"/>
  <c r="R12" i="20"/>
  <c r="Q12" i="20"/>
  <c r="P12" i="20"/>
  <c r="O12" i="20"/>
  <c r="X14" i="20"/>
  <c r="W14" i="20"/>
  <c r="V14" i="20"/>
  <c r="U14" i="20"/>
  <c r="T14" i="20"/>
  <c r="S14" i="20"/>
  <c r="R14" i="20"/>
  <c r="Q14" i="20"/>
  <c r="P14" i="20"/>
  <c r="O14" i="20"/>
  <c r="X13" i="20"/>
  <c r="W13" i="20"/>
  <c r="V13" i="20"/>
  <c r="U13" i="20"/>
  <c r="T13" i="20"/>
  <c r="S13" i="20"/>
  <c r="R13" i="20"/>
  <c r="Q13" i="20"/>
  <c r="P13" i="20"/>
  <c r="O13" i="20"/>
  <c r="X22" i="20"/>
  <c r="W22" i="20"/>
  <c r="V22" i="20"/>
  <c r="U22" i="20"/>
  <c r="T22" i="20"/>
  <c r="S22" i="20"/>
  <c r="R22" i="20"/>
  <c r="Q22" i="20"/>
  <c r="P22" i="20"/>
  <c r="O22" i="20"/>
  <c r="X32" i="20"/>
  <c r="W32" i="20"/>
  <c r="V32" i="20"/>
  <c r="U32" i="20"/>
  <c r="T32" i="20"/>
  <c r="S32" i="20"/>
  <c r="R32" i="20"/>
  <c r="Q32" i="20"/>
  <c r="P32" i="20"/>
  <c r="O32" i="20"/>
  <c r="X10" i="20"/>
  <c r="W10" i="20"/>
  <c r="V10" i="20"/>
  <c r="U10" i="20"/>
  <c r="T10" i="20"/>
  <c r="S10" i="20"/>
  <c r="R10" i="20"/>
  <c r="Q10" i="20"/>
  <c r="P10" i="20"/>
  <c r="O10" i="20"/>
  <c r="X21" i="20"/>
  <c r="W21" i="20"/>
  <c r="V21" i="20"/>
  <c r="U21" i="20"/>
  <c r="T21" i="20"/>
  <c r="S21" i="20"/>
  <c r="R21" i="20"/>
  <c r="Q21" i="20"/>
  <c r="P21" i="20"/>
  <c r="O21" i="20"/>
  <c r="X25" i="20"/>
  <c r="W25" i="20"/>
  <c r="V25" i="20"/>
  <c r="U25" i="20"/>
  <c r="T25" i="20"/>
  <c r="S25" i="20"/>
  <c r="R25" i="20"/>
  <c r="Q25" i="20"/>
  <c r="P25" i="20"/>
  <c r="O25" i="20"/>
  <c r="X36" i="20"/>
  <c r="W36" i="20"/>
  <c r="V36" i="20"/>
  <c r="U36" i="20"/>
  <c r="T36" i="20"/>
  <c r="S36" i="20"/>
  <c r="R36" i="20"/>
  <c r="Q36" i="20"/>
  <c r="P36" i="20"/>
  <c r="O36" i="20"/>
  <c r="X23" i="20"/>
  <c r="W23" i="20"/>
  <c r="V23" i="20"/>
  <c r="U23" i="20"/>
  <c r="T23" i="20"/>
  <c r="S23" i="20"/>
  <c r="R23" i="20"/>
  <c r="Q23" i="20"/>
  <c r="P23" i="20"/>
  <c r="O23" i="20"/>
  <c r="X37" i="20"/>
  <c r="W37" i="20"/>
  <c r="V37" i="20"/>
  <c r="U37" i="20"/>
  <c r="T37" i="20"/>
  <c r="S37" i="20"/>
  <c r="R37" i="20"/>
  <c r="Q37" i="20"/>
  <c r="P37" i="20"/>
  <c r="O37" i="20"/>
  <c r="X20" i="20"/>
  <c r="W20" i="20"/>
  <c r="V20" i="20"/>
  <c r="U20" i="20"/>
  <c r="T20" i="20"/>
  <c r="S20" i="20"/>
  <c r="R20" i="20"/>
  <c r="Q20" i="20"/>
  <c r="P20" i="20"/>
  <c r="O20" i="20"/>
  <c r="X28" i="20"/>
  <c r="W28" i="20"/>
  <c r="V28" i="20"/>
  <c r="U28" i="20"/>
  <c r="T28" i="20"/>
  <c r="S28" i="20"/>
  <c r="R28" i="20"/>
  <c r="Q28" i="20"/>
  <c r="P28" i="20"/>
  <c r="O28" i="20"/>
  <c r="X31" i="20"/>
  <c r="W31" i="20"/>
  <c r="V31" i="20"/>
  <c r="U31" i="20"/>
  <c r="T31" i="20"/>
  <c r="S31" i="20"/>
  <c r="R31" i="20"/>
  <c r="Q31" i="20"/>
  <c r="P31" i="20"/>
  <c r="O31" i="20"/>
  <c r="X15" i="20"/>
  <c r="W15" i="20"/>
  <c r="V15" i="20"/>
  <c r="U15" i="20"/>
  <c r="T15" i="20"/>
  <c r="S15" i="20"/>
  <c r="R15" i="20"/>
  <c r="Q15" i="20"/>
  <c r="P15" i="20"/>
  <c r="O15" i="20"/>
  <c r="X26" i="20"/>
  <c r="W26" i="20"/>
  <c r="V26" i="20"/>
  <c r="U26" i="20"/>
  <c r="T26" i="20"/>
  <c r="S26" i="20"/>
  <c r="R26" i="20"/>
  <c r="Q26" i="20"/>
  <c r="P26" i="20"/>
  <c r="O26" i="20"/>
  <c r="X38" i="20"/>
  <c r="W38" i="20"/>
  <c r="V38" i="20"/>
  <c r="U38" i="20"/>
  <c r="T38" i="20"/>
  <c r="S38" i="20"/>
  <c r="R38" i="20"/>
  <c r="Q38" i="20"/>
  <c r="P38" i="20"/>
  <c r="O38" i="20"/>
  <c r="X5" i="20"/>
  <c r="X40" i="3"/>
  <c r="W40" i="3"/>
  <c r="V40" i="3"/>
  <c r="U40" i="3"/>
  <c r="T40" i="3"/>
  <c r="S40" i="3"/>
  <c r="R40" i="3"/>
  <c r="Q40" i="3"/>
  <c r="P40" i="3"/>
  <c r="O40" i="3"/>
  <c r="X39" i="3"/>
  <c r="W39" i="3"/>
  <c r="V39" i="3"/>
  <c r="U39" i="3"/>
  <c r="T39" i="3"/>
  <c r="S39" i="3"/>
  <c r="R39" i="3"/>
  <c r="Q39" i="3"/>
  <c r="P39" i="3"/>
  <c r="O39" i="3"/>
  <c r="X38" i="3"/>
  <c r="W38" i="3"/>
  <c r="V38" i="3"/>
  <c r="U38" i="3"/>
  <c r="T38" i="3"/>
  <c r="S38" i="3"/>
  <c r="R38" i="3"/>
  <c r="Q38" i="3"/>
  <c r="P38" i="3"/>
  <c r="O38" i="3"/>
  <c r="Y35" i="20" l="1"/>
  <c r="Y50" i="20"/>
  <c r="Y55" i="20"/>
  <c r="Y19" i="20"/>
  <c r="Y34" i="20"/>
  <c r="Y51" i="20"/>
  <c r="Y46" i="20"/>
  <c r="Y18" i="20"/>
  <c r="Y56" i="20"/>
  <c r="Y47" i="20"/>
  <c r="Y7" i="20"/>
  <c r="Y52" i="20"/>
  <c r="Y54" i="20"/>
  <c r="Y27" i="20"/>
  <c r="Y48" i="20"/>
  <c r="Y8" i="20"/>
  <c r="Y49" i="20"/>
  <c r="Y53" i="20"/>
  <c r="Y41" i="20"/>
  <c r="Y29" i="20"/>
  <c r="Y39" i="20"/>
  <c r="Y14" i="20"/>
  <c r="Y33" i="20"/>
  <c r="Y40" i="20"/>
  <c r="Y21" i="20"/>
  <c r="Y30" i="20"/>
  <c r="Y17" i="20"/>
  <c r="Y31" i="20"/>
  <c r="Y37" i="20"/>
  <c r="Y25" i="20"/>
  <c r="Y13" i="20"/>
  <c r="Y24" i="20"/>
  <c r="Y11" i="20"/>
  <c r="Y44" i="20"/>
  <c r="Y23" i="20"/>
  <c r="Y10" i="20"/>
  <c r="Y15" i="20"/>
  <c r="Y28" i="20"/>
  <c r="Y36" i="20"/>
  <c r="Y12" i="20"/>
  <c r="Y9" i="20"/>
  <c r="Y42" i="20"/>
  <c r="Y43" i="20"/>
  <c r="Y16" i="20"/>
  <c r="Y26" i="20"/>
  <c r="Y38" i="20"/>
  <c r="Y20" i="20"/>
  <c r="Y32" i="20"/>
  <c r="Y22" i="20"/>
  <c r="Y45" i="20"/>
  <c r="Y38" i="3"/>
  <c r="Y39" i="3"/>
  <c r="Y40" i="3"/>
  <c r="X29" i="4"/>
  <c r="W29" i="4"/>
  <c r="V29" i="4"/>
  <c r="U29" i="4"/>
  <c r="T29" i="4"/>
  <c r="S29" i="4"/>
  <c r="R29" i="4"/>
  <c r="Q29" i="4"/>
  <c r="P29" i="4"/>
  <c r="O29" i="4"/>
  <c r="X28" i="4"/>
  <c r="W28" i="4"/>
  <c r="V28" i="4"/>
  <c r="U28" i="4"/>
  <c r="T28" i="4"/>
  <c r="S28" i="4"/>
  <c r="R28" i="4"/>
  <c r="Q28" i="4"/>
  <c r="P28" i="4"/>
  <c r="O28" i="4"/>
  <c r="X27" i="4"/>
  <c r="W27" i="4"/>
  <c r="V27" i="4"/>
  <c r="U27" i="4"/>
  <c r="T27" i="4"/>
  <c r="S27" i="4"/>
  <c r="R27" i="4"/>
  <c r="Q27" i="4"/>
  <c r="P27" i="4"/>
  <c r="O27" i="4"/>
  <c r="X26" i="4"/>
  <c r="W26" i="4"/>
  <c r="V26" i="4"/>
  <c r="U26" i="4"/>
  <c r="T26" i="4"/>
  <c r="S26" i="4"/>
  <c r="R26" i="4"/>
  <c r="Q26" i="4"/>
  <c r="P26" i="4"/>
  <c r="O26" i="4"/>
  <c r="X25" i="4"/>
  <c r="W25" i="4"/>
  <c r="V25" i="4"/>
  <c r="U25" i="4"/>
  <c r="T25" i="4"/>
  <c r="S25" i="4"/>
  <c r="R25" i="4"/>
  <c r="Q25" i="4"/>
  <c r="P25" i="4"/>
  <c r="O25" i="4"/>
  <c r="X24" i="4"/>
  <c r="W24" i="4"/>
  <c r="V24" i="4"/>
  <c r="U24" i="4"/>
  <c r="T24" i="4"/>
  <c r="S24" i="4"/>
  <c r="R24" i="4"/>
  <c r="Q24" i="4"/>
  <c r="P24" i="4"/>
  <c r="O24" i="4"/>
  <c r="X23" i="4"/>
  <c r="W23" i="4"/>
  <c r="V23" i="4"/>
  <c r="U23" i="4"/>
  <c r="T23" i="4"/>
  <c r="S23" i="4"/>
  <c r="R23" i="4"/>
  <c r="Q23" i="4"/>
  <c r="P23" i="4"/>
  <c r="O23" i="4"/>
  <c r="X22" i="4"/>
  <c r="W22" i="4"/>
  <c r="V22" i="4"/>
  <c r="U22" i="4"/>
  <c r="T22" i="4"/>
  <c r="S22" i="4"/>
  <c r="R22" i="4"/>
  <c r="Q22" i="4"/>
  <c r="P22" i="4"/>
  <c r="O22" i="4"/>
  <c r="X15" i="4"/>
  <c r="W15" i="4"/>
  <c r="V15" i="4"/>
  <c r="U15" i="4"/>
  <c r="T15" i="4"/>
  <c r="S15" i="4"/>
  <c r="R15" i="4"/>
  <c r="Q15" i="4"/>
  <c r="P15" i="4"/>
  <c r="O15" i="4"/>
  <c r="X16" i="4"/>
  <c r="W16" i="4"/>
  <c r="V16" i="4"/>
  <c r="U16" i="4"/>
  <c r="T16" i="4"/>
  <c r="S16" i="4"/>
  <c r="R16" i="4"/>
  <c r="Q16" i="4"/>
  <c r="P16" i="4"/>
  <c r="O16" i="4"/>
  <c r="X9" i="4"/>
  <c r="W9" i="4"/>
  <c r="V9" i="4"/>
  <c r="U9" i="4"/>
  <c r="T9" i="4"/>
  <c r="S9" i="4"/>
  <c r="R9" i="4"/>
  <c r="Q9" i="4"/>
  <c r="P9" i="4"/>
  <c r="O9" i="4"/>
  <c r="X21" i="4"/>
  <c r="W21" i="4"/>
  <c r="V21" i="4"/>
  <c r="U21" i="4"/>
  <c r="T21" i="4"/>
  <c r="S21" i="4"/>
  <c r="R21" i="4"/>
  <c r="Q21" i="4"/>
  <c r="P21" i="4"/>
  <c r="O21" i="4"/>
  <c r="X10" i="4"/>
  <c r="W10" i="4"/>
  <c r="V10" i="4"/>
  <c r="U10" i="4"/>
  <c r="T10" i="4"/>
  <c r="S10" i="4"/>
  <c r="R10" i="4"/>
  <c r="Q10" i="4"/>
  <c r="P10" i="4"/>
  <c r="O10" i="4"/>
  <c r="X13" i="4"/>
  <c r="W13" i="4"/>
  <c r="V13" i="4"/>
  <c r="U13" i="4"/>
  <c r="T13" i="4"/>
  <c r="S13" i="4"/>
  <c r="R13" i="4"/>
  <c r="Q13" i="4"/>
  <c r="P13" i="4"/>
  <c r="O13" i="4"/>
  <c r="X11" i="4"/>
  <c r="W11" i="4"/>
  <c r="V11" i="4"/>
  <c r="U11" i="4"/>
  <c r="T11" i="4"/>
  <c r="S11" i="4"/>
  <c r="R11" i="4"/>
  <c r="Q11" i="4"/>
  <c r="P11" i="4"/>
  <c r="O11" i="4"/>
  <c r="X7" i="4"/>
  <c r="W7" i="4"/>
  <c r="V7" i="4"/>
  <c r="U7" i="4"/>
  <c r="T7" i="4"/>
  <c r="S7" i="4"/>
  <c r="R7" i="4"/>
  <c r="Q7" i="4"/>
  <c r="P7" i="4"/>
  <c r="O7" i="4"/>
  <c r="X20" i="4"/>
  <c r="W20" i="4"/>
  <c r="V20" i="4"/>
  <c r="U20" i="4"/>
  <c r="T20" i="4"/>
  <c r="S20" i="4"/>
  <c r="R20" i="4"/>
  <c r="Q20" i="4"/>
  <c r="P20" i="4"/>
  <c r="O20" i="4"/>
  <c r="X14" i="4"/>
  <c r="W14" i="4"/>
  <c r="V14" i="4"/>
  <c r="U14" i="4"/>
  <c r="T14" i="4"/>
  <c r="S14" i="4"/>
  <c r="R14" i="4"/>
  <c r="Q14" i="4"/>
  <c r="P14" i="4"/>
  <c r="O14" i="4"/>
  <c r="X12" i="4"/>
  <c r="W12" i="4"/>
  <c r="V12" i="4"/>
  <c r="U12" i="4"/>
  <c r="T12" i="4"/>
  <c r="S12" i="4"/>
  <c r="R12" i="4"/>
  <c r="Q12" i="4"/>
  <c r="P12" i="4"/>
  <c r="O12" i="4"/>
  <c r="X19" i="4"/>
  <c r="W19" i="4"/>
  <c r="V19" i="4"/>
  <c r="U19" i="4"/>
  <c r="T19" i="4"/>
  <c r="S19" i="4"/>
  <c r="R19" i="4"/>
  <c r="Q19" i="4"/>
  <c r="P19" i="4"/>
  <c r="O19" i="4"/>
  <c r="X18" i="4"/>
  <c r="W18" i="4"/>
  <c r="V18" i="4"/>
  <c r="U18" i="4"/>
  <c r="T18" i="4"/>
  <c r="S18" i="4"/>
  <c r="R18" i="4"/>
  <c r="Q18" i="4"/>
  <c r="P18" i="4"/>
  <c r="O18" i="4"/>
  <c r="X17" i="4"/>
  <c r="W17" i="4"/>
  <c r="V17" i="4"/>
  <c r="U17" i="4"/>
  <c r="T17" i="4"/>
  <c r="S17" i="4"/>
  <c r="R17" i="4"/>
  <c r="Q17" i="4"/>
  <c r="P17" i="4"/>
  <c r="O17" i="4"/>
  <c r="X8" i="4"/>
  <c r="W8" i="4"/>
  <c r="V8" i="4"/>
  <c r="U8" i="4"/>
  <c r="T8" i="4"/>
  <c r="S8" i="4"/>
  <c r="R8" i="4"/>
  <c r="Q8" i="4"/>
  <c r="P8" i="4"/>
  <c r="O8" i="4"/>
  <c r="X5" i="4"/>
  <c r="X37" i="3"/>
  <c r="W37" i="3"/>
  <c r="V37" i="3"/>
  <c r="U37" i="3"/>
  <c r="T37" i="3"/>
  <c r="S37" i="3"/>
  <c r="R37" i="3"/>
  <c r="Q37" i="3"/>
  <c r="P37" i="3"/>
  <c r="O37" i="3"/>
  <c r="X36" i="3"/>
  <c r="W36" i="3"/>
  <c r="V36" i="3"/>
  <c r="U36" i="3"/>
  <c r="T36" i="3"/>
  <c r="S36" i="3"/>
  <c r="R36" i="3"/>
  <c r="Q36" i="3"/>
  <c r="P36" i="3"/>
  <c r="O36" i="3"/>
  <c r="X35" i="3"/>
  <c r="W35" i="3"/>
  <c r="V35" i="3"/>
  <c r="U35" i="3"/>
  <c r="T35" i="3"/>
  <c r="S35" i="3"/>
  <c r="R35" i="3"/>
  <c r="Q35" i="3"/>
  <c r="P35" i="3"/>
  <c r="O35" i="3"/>
  <c r="X34" i="3"/>
  <c r="W34" i="3"/>
  <c r="V34" i="3"/>
  <c r="U34" i="3"/>
  <c r="T34" i="3"/>
  <c r="S34" i="3"/>
  <c r="R34" i="3"/>
  <c r="Q34" i="3"/>
  <c r="P34" i="3"/>
  <c r="O34" i="3"/>
  <c r="X33" i="3"/>
  <c r="W33" i="3"/>
  <c r="V33" i="3"/>
  <c r="U33" i="3"/>
  <c r="T33" i="3"/>
  <c r="S33" i="3"/>
  <c r="R33" i="3"/>
  <c r="Q33" i="3"/>
  <c r="P33" i="3"/>
  <c r="O33" i="3"/>
  <c r="X32" i="3"/>
  <c r="W32" i="3"/>
  <c r="V32" i="3"/>
  <c r="U32" i="3"/>
  <c r="T32" i="3"/>
  <c r="S32" i="3"/>
  <c r="R32" i="3"/>
  <c r="Q32" i="3"/>
  <c r="P32" i="3"/>
  <c r="O32" i="3"/>
  <c r="X31" i="3"/>
  <c r="W31" i="3"/>
  <c r="V31" i="3"/>
  <c r="U31" i="3"/>
  <c r="T31" i="3"/>
  <c r="S31" i="3"/>
  <c r="R31" i="3"/>
  <c r="Q31" i="3"/>
  <c r="P31" i="3"/>
  <c r="O31" i="3"/>
  <c r="X30" i="3"/>
  <c r="W30" i="3"/>
  <c r="V30" i="3"/>
  <c r="U30" i="3"/>
  <c r="T30" i="3"/>
  <c r="S30" i="3"/>
  <c r="R30" i="3"/>
  <c r="Q30" i="3"/>
  <c r="P30" i="3"/>
  <c r="O30" i="3"/>
  <c r="X29" i="3"/>
  <c r="W29" i="3"/>
  <c r="V29" i="3"/>
  <c r="U29" i="3"/>
  <c r="T29" i="3"/>
  <c r="S29" i="3"/>
  <c r="R29" i="3"/>
  <c r="Q29" i="3"/>
  <c r="P29" i="3"/>
  <c r="O29" i="3"/>
  <c r="X28" i="3"/>
  <c r="W28" i="3"/>
  <c r="V28" i="3"/>
  <c r="U28" i="3"/>
  <c r="T28" i="3"/>
  <c r="S28" i="3"/>
  <c r="R28" i="3"/>
  <c r="Q28" i="3"/>
  <c r="P28" i="3"/>
  <c r="O28" i="3"/>
  <c r="X27" i="3"/>
  <c r="W27" i="3"/>
  <c r="V27" i="3"/>
  <c r="U27" i="3"/>
  <c r="T27" i="3"/>
  <c r="S27" i="3"/>
  <c r="R27" i="3"/>
  <c r="Q27" i="3"/>
  <c r="P27" i="3"/>
  <c r="O27" i="3"/>
  <c r="X26" i="3"/>
  <c r="W26" i="3"/>
  <c r="V26" i="3"/>
  <c r="U26" i="3"/>
  <c r="T26" i="3"/>
  <c r="S26" i="3"/>
  <c r="R26" i="3"/>
  <c r="Q26" i="3"/>
  <c r="P26" i="3"/>
  <c r="O26" i="3"/>
  <c r="X25" i="3"/>
  <c r="W25" i="3"/>
  <c r="V25" i="3"/>
  <c r="U25" i="3"/>
  <c r="T25" i="3"/>
  <c r="S25" i="3"/>
  <c r="R25" i="3"/>
  <c r="Q25" i="3"/>
  <c r="P25" i="3"/>
  <c r="O25" i="3"/>
  <c r="X24" i="3"/>
  <c r="W24" i="3"/>
  <c r="V24" i="3"/>
  <c r="U24" i="3"/>
  <c r="T24" i="3"/>
  <c r="S24" i="3"/>
  <c r="R24" i="3"/>
  <c r="Q24" i="3"/>
  <c r="P24" i="3"/>
  <c r="O24" i="3"/>
  <c r="X23" i="3"/>
  <c r="W23" i="3"/>
  <c r="V23" i="3"/>
  <c r="U23" i="3"/>
  <c r="T23" i="3"/>
  <c r="S23" i="3"/>
  <c r="R23" i="3"/>
  <c r="Q23" i="3"/>
  <c r="P23" i="3"/>
  <c r="O23" i="3"/>
  <c r="X22" i="3"/>
  <c r="W22" i="3"/>
  <c r="V22" i="3"/>
  <c r="U22" i="3"/>
  <c r="T22" i="3"/>
  <c r="S22" i="3"/>
  <c r="R22" i="3"/>
  <c r="Q22" i="3"/>
  <c r="P22" i="3"/>
  <c r="O22" i="3"/>
  <c r="X21" i="3"/>
  <c r="W21" i="3"/>
  <c r="V21" i="3"/>
  <c r="U21" i="3"/>
  <c r="T21" i="3"/>
  <c r="S21" i="3"/>
  <c r="R21" i="3"/>
  <c r="Q21" i="3"/>
  <c r="P21" i="3"/>
  <c r="O21" i="3"/>
  <c r="X14" i="3"/>
  <c r="W14" i="3"/>
  <c r="V14" i="3"/>
  <c r="U14" i="3"/>
  <c r="T14" i="3"/>
  <c r="S14" i="3"/>
  <c r="R14" i="3"/>
  <c r="Q14" i="3"/>
  <c r="P14" i="3"/>
  <c r="O14" i="3"/>
  <c r="X11" i="3"/>
  <c r="W11" i="3"/>
  <c r="V11" i="3"/>
  <c r="U11" i="3"/>
  <c r="T11" i="3"/>
  <c r="S11" i="3"/>
  <c r="R11" i="3"/>
  <c r="Q11" i="3"/>
  <c r="P11" i="3"/>
  <c r="O11" i="3"/>
  <c r="X15" i="3"/>
  <c r="W15" i="3"/>
  <c r="V15" i="3"/>
  <c r="U15" i="3"/>
  <c r="T15" i="3"/>
  <c r="S15" i="3"/>
  <c r="R15" i="3"/>
  <c r="Q15" i="3"/>
  <c r="P15" i="3"/>
  <c r="O15" i="3"/>
  <c r="X10" i="3"/>
  <c r="W10" i="3"/>
  <c r="V10" i="3"/>
  <c r="U10" i="3"/>
  <c r="T10" i="3"/>
  <c r="S10" i="3"/>
  <c r="R10" i="3"/>
  <c r="Q10" i="3"/>
  <c r="P10" i="3"/>
  <c r="O10" i="3"/>
  <c r="X18" i="3"/>
  <c r="W18" i="3"/>
  <c r="V18" i="3"/>
  <c r="U18" i="3"/>
  <c r="T18" i="3"/>
  <c r="S18" i="3"/>
  <c r="R18" i="3"/>
  <c r="Q18" i="3"/>
  <c r="P18" i="3"/>
  <c r="O18" i="3"/>
  <c r="X20" i="3"/>
  <c r="W20" i="3"/>
  <c r="V20" i="3"/>
  <c r="U20" i="3"/>
  <c r="T20" i="3"/>
  <c r="S20" i="3"/>
  <c r="R20" i="3"/>
  <c r="Q20" i="3"/>
  <c r="P20" i="3"/>
  <c r="O20" i="3"/>
  <c r="X13" i="3"/>
  <c r="W13" i="3"/>
  <c r="V13" i="3"/>
  <c r="U13" i="3"/>
  <c r="T13" i="3"/>
  <c r="S13" i="3"/>
  <c r="R13" i="3"/>
  <c r="Q13" i="3"/>
  <c r="P13" i="3"/>
  <c r="O13" i="3"/>
  <c r="X19" i="3"/>
  <c r="W19" i="3"/>
  <c r="V19" i="3"/>
  <c r="U19" i="3"/>
  <c r="T19" i="3"/>
  <c r="S19" i="3"/>
  <c r="R19" i="3"/>
  <c r="Q19" i="3"/>
  <c r="P19" i="3"/>
  <c r="O19" i="3"/>
  <c r="X12" i="3"/>
  <c r="W12" i="3"/>
  <c r="V12" i="3"/>
  <c r="U12" i="3"/>
  <c r="T12" i="3"/>
  <c r="S12" i="3"/>
  <c r="R12" i="3"/>
  <c r="Q12" i="3"/>
  <c r="P12" i="3"/>
  <c r="O12" i="3"/>
  <c r="X9" i="3"/>
  <c r="W9" i="3"/>
  <c r="V9" i="3"/>
  <c r="U9" i="3"/>
  <c r="T9" i="3"/>
  <c r="S9" i="3"/>
  <c r="R9" i="3"/>
  <c r="Q9" i="3"/>
  <c r="P9" i="3"/>
  <c r="O9" i="3"/>
  <c r="X16" i="3"/>
  <c r="W16" i="3"/>
  <c r="V16" i="3"/>
  <c r="U16" i="3"/>
  <c r="T16" i="3"/>
  <c r="S16" i="3"/>
  <c r="R16" i="3"/>
  <c r="Q16" i="3"/>
  <c r="P16" i="3"/>
  <c r="O16" i="3"/>
  <c r="X17" i="3"/>
  <c r="W17" i="3"/>
  <c r="V17" i="3"/>
  <c r="U17" i="3"/>
  <c r="T17" i="3"/>
  <c r="S17" i="3"/>
  <c r="R17" i="3"/>
  <c r="Q17" i="3"/>
  <c r="P17" i="3"/>
  <c r="O17" i="3"/>
  <c r="X8" i="3"/>
  <c r="W8" i="3"/>
  <c r="V8" i="3"/>
  <c r="U8" i="3"/>
  <c r="T8" i="3"/>
  <c r="S8" i="3"/>
  <c r="R8" i="3"/>
  <c r="Q8" i="3"/>
  <c r="P8" i="3"/>
  <c r="O8" i="3"/>
  <c r="X7" i="3"/>
  <c r="W7" i="3"/>
  <c r="V7" i="3"/>
  <c r="U7" i="3"/>
  <c r="T7" i="3"/>
  <c r="S7" i="3"/>
  <c r="R7" i="3"/>
  <c r="Q7" i="3"/>
  <c r="P7" i="3"/>
  <c r="O7" i="3"/>
  <c r="X5" i="3"/>
  <c r="X37" i="2"/>
  <c r="W37" i="2"/>
  <c r="V37" i="2"/>
  <c r="U37" i="2"/>
  <c r="T37" i="2"/>
  <c r="S37" i="2"/>
  <c r="R37" i="2"/>
  <c r="Q37" i="2"/>
  <c r="P37" i="2"/>
  <c r="O37" i="2"/>
  <c r="X36" i="2"/>
  <c r="W36" i="2"/>
  <c r="V36" i="2"/>
  <c r="U36" i="2"/>
  <c r="T36" i="2"/>
  <c r="S36" i="2"/>
  <c r="R36" i="2"/>
  <c r="Q36" i="2"/>
  <c r="P36" i="2"/>
  <c r="O36" i="2"/>
  <c r="X35" i="2"/>
  <c r="W35" i="2"/>
  <c r="V35" i="2"/>
  <c r="U35" i="2"/>
  <c r="T35" i="2"/>
  <c r="S35" i="2"/>
  <c r="R35" i="2"/>
  <c r="Q35" i="2"/>
  <c r="P35" i="2"/>
  <c r="O35" i="2"/>
  <c r="X34" i="2"/>
  <c r="W34" i="2"/>
  <c r="V34" i="2"/>
  <c r="U34" i="2"/>
  <c r="T34" i="2"/>
  <c r="S34" i="2"/>
  <c r="R34" i="2"/>
  <c r="Q34" i="2"/>
  <c r="P34" i="2"/>
  <c r="O34" i="2"/>
  <c r="X33" i="2"/>
  <c r="W33" i="2"/>
  <c r="V33" i="2"/>
  <c r="U33" i="2"/>
  <c r="T33" i="2"/>
  <c r="S33" i="2"/>
  <c r="R33" i="2"/>
  <c r="Q33" i="2"/>
  <c r="P33" i="2"/>
  <c r="O33" i="2"/>
  <c r="X32" i="2"/>
  <c r="W32" i="2"/>
  <c r="V32" i="2"/>
  <c r="U32" i="2"/>
  <c r="T32" i="2"/>
  <c r="S32" i="2"/>
  <c r="R32" i="2"/>
  <c r="Q32" i="2"/>
  <c r="P32" i="2"/>
  <c r="O32" i="2"/>
  <c r="X31" i="2"/>
  <c r="W31" i="2"/>
  <c r="V31" i="2"/>
  <c r="U31" i="2"/>
  <c r="T31" i="2"/>
  <c r="S31" i="2"/>
  <c r="R31" i="2"/>
  <c r="Q31" i="2"/>
  <c r="P31" i="2"/>
  <c r="O31" i="2"/>
  <c r="X24" i="2"/>
  <c r="W24" i="2"/>
  <c r="V24" i="2"/>
  <c r="U24" i="2"/>
  <c r="T24" i="2"/>
  <c r="S24" i="2"/>
  <c r="R24" i="2"/>
  <c r="Q24" i="2"/>
  <c r="P24" i="2"/>
  <c r="O24" i="2"/>
  <c r="X22" i="2"/>
  <c r="W22" i="2"/>
  <c r="V22" i="2"/>
  <c r="U22" i="2"/>
  <c r="T22" i="2"/>
  <c r="S22" i="2"/>
  <c r="R22" i="2"/>
  <c r="Q22" i="2"/>
  <c r="P22" i="2"/>
  <c r="O22" i="2"/>
  <c r="X18" i="2"/>
  <c r="W18" i="2"/>
  <c r="V18" i="2"/>
  <c r="U18" i="2"/>
  <c r="T18" i="2"/>
  <c r="S18" i="2"/>
  <c r="R18" i="2"/>
  <c r="Q18" i="2"/>
  <c r="P18" i="2"/>
  <c r="O18" i="2"/>
  <c r="X11" i="2"/>
  <c r="W11" i="2"/>
  <c r="V11" i="2"/>
  <c r="U11" i="2"/>
  <c r="T11" i="2"/>
  <c r="S11" i="2"/>
  <c r="R11" i="2"/>
  <c r="Q11" i="2"/>
  <c r="P11" i="2"/>
  <c r="O11" i="2"/>
  <c r="X26" i="2"/>
  <c r="W26" i="2"/>
  <c r="V26" i="2"/>
  <c r="U26" i="2"/>
  <c r="T26" i="2"/>
  <c r="S26" i="2"/>
  <c r="R26" i="2"/>
  <c r="Q26" i="2"/>
  <c r="P26" i="2"/>
  <c r="O26" i="2"/>
  <c r="X9" i="2"/>
  <c r="W9" i="2"/>
  <c r="V9" i="2"/>
  <c r="U9" i="2"/>
  <c r="T9" i="2"/>
  <c r="S9" i="2"/>
  <c r="R9" i="2"/>
  <c r="Q9" i="2"/>
  <c r="P9" i="2"/>
  <c r="O9" i="2"/>
  <c r="X30" i="2"/>
  <c r="W30" i="2"/>
  <c r="V30" i="2"/>
  <c r="U30" i="2"/>
  <c r="T30" i="2"/>
  <c r="S30" i="2"/>
  <c r="R30" i="2"/>
  <c r="Q30" i="2"/>
  <c r="P30" i="2"/>
  <c r="O30" i="2"/>
  <c r="X12" i="2"/>
  <c r="W12" i="2"/>
  <c r="V12" i="2"/>
  <c r="U12" i="2"/>
  <c r="T12" i="2"/>
  <c r="S12" i="2"/>
  <c r="R12" i="2"/>
  <c r="Q12" i="2"/>
  <c r="P12" i="2"/>
  <c r="O12" i="2"/>
  <c r="X25" i="2"/>
  <c r="W25" i="2"/>
  <c r="V25" i="2"/>
  <c r="U25" i="2"/>
  <c r="T25" i="2"/>
  <c r="S25" i="2"/>
  <c r="R25" i="2"/>
  <c r="Q25" i="2"/>
  <c r="P25" i="2"/>
  <c r="O25" i="2"/>
  <c r="X23" i="2"/>
  <c r="W23" i="2"/>
  <c r="V23" i="2"/>
  <c r="U23" i="2"/>
  <c r="T23" i="2"/>
  <c r="S23" i="2"/>
  <c r="R23" i="2"/>
  <c r="Q23" i="2"/>
  <c r="P23" i="2"/>
  <c r="O23" i="2"/>
  <c r="X14" i="2"/>
  <c r="W14" i="2"/>
  <c r="V14" i="2"/>
  <c r="U14" i="2"/>
  <c r="T14" i="2"/>
  <c r="S14" i="2"/>
  <c r="R14" i="2"/>
  <c r="Q14" i="2"/>
  <c r="P14" i="2"/>
  <c r="O14" i="2"/>
  <c r="X10" i="2"/>
  <c r="W10" i="2"/>
  <c r="V10" i="2"/>
  <c r="U10" i="2"/>
  <c r="T10" i="2"/>
  <c r="S10" i="2"/>
  <c r="R10" i="2"/>
  <c r="Q10" i="2"/>
  <c r="P10" i="2"/>
  <c r="O10" i="2"/>
  <c r="X16" i="2"/>
  <c r="W16" i="2"/>
  <c r="V16" i="2"/>
  <c r="U16" i="2"/>
  <c r="T16" i="2"/>
  <c r="S16" i="2"/>
  <c r="R16" i="2"/>
  <c r="Q16" i="2"/>
  <c r="P16" i="2"/>
  <c r="O16" i="2"/>
  <c r="X27" i="2"/>
  <c r="W27" i="2"/>
  <c r="V27" i="2"/>
  <c r="U27" i="2"/>
  <c r="T27" i="2"/>
  <c r="S27" i="2"/>
  <c r="R27" i="2"/>
  <c r="Q27" i="2"/>
  <c r="P27" i="2"/>
  <c r="O27" i="2"/>
  <c r="X7" i="2"/>
  <c r="W7" i="2"/>
  <c r="V7" i="2"/>
  <c r="U7" i="2"/>
  <c r="T7" i="2"/>
  <c r="S7" i="2"/>
  <c r="R7" i="2"/>
  <c r="Q7" i="2"/>
  <c r="P7" i="2"/>
  <c r="O7" i="2"/>
  <c r="X20" i="2"/>
  <c r="W20" i="2"/>
  <c r="V20" i="2"/>
  <c r="U20" i="2"/>
  <c r="T20" i="2"/>
  <c r="S20" i="2"/>
  <c r="R20" i="2"/>
  <c r="Q20" i="2"/>
  <c r="P20" i="2"/>
  <c r="O20" i="2"/>
  <c r="X29" i="2"/>
  <c r="W29" i="2"/>
  <c r="V29" i="2"/>
  <c r="U29" i="2"/>
  <c r="T29" i="2"/>
  <c r="S29" i="2"/>
  <c r="R29" i="2"/>
  <c r="Q29" i="2"/>
  <c r="P29" i="2"/>
  <c r="O29" i="2"/>
  <c r="X19" i="2"/>
  <c r="W19" i="2"/>
  <c r="V19" i="2"/>
  <c r="U19" i="2"/>
  <c r="T19" i="2"/>
  <c r="S19" i="2"/>
  <c r="R19" i="2"/>
  <c r="Q19" i="2"/>
  <c r="P19" i="2"/>
  <c r="O19" i="2"/>
  <c r="X8" i="2"/>
  <c r="W8" i="2"/>
  <c r="V8" i="2"/>
  <c r="U8" i="2"/>
  <c r="T8" i="2"/>
  <c r="S8" i="2"/>
  <c r="R8" i="2"/>
  <c r="Q8" i="2"/>
  <c r="P8" i="2"/>
  <c r="O8" i="2"/>
  <c r="X28" i="2"/>
  <c r="W28" i="2"/>
  <c r="V28" i="2"/>
  <c r="U28" i="2"/>
  <c r="T28" i="2"/>
  <c r="S28" i="2"/>
  <c r="R28" i="2"/>
  <c r="Q28" i="2"/>
  <c r="P28" i="2"/>
  <c r="O28" i="2"/>
  <c r="X13" i="2"/>
  <c r="W13" i="2"/>
  <c r="V13" i="2"/>
  <c r="U13" i="2"/>
  <c r="T13" i="2"/>
  <c r="S13" i="2"/>
  <c r="R13" i="2"/>
  <c r="Q13" i="2"/>
  <c r="P13" i="2"/>
  <c r="O13" i="2"/>
  <c r="X21" i="2"/>
  <c r="W21" i="2"/>
  <c r="V21" i="2"/>
  <c r="U21" i="2"/>
  <c r="T21" i="2"/>
  <c r="S21" i="2"/>
  <c r="R21" i="2"/>
  <c r="Q21" i="2"/>
  <c r="P21" i="2"/>
  <c r="O21" i="2"/>
  <c r="X17" i="2"/>
  <c r="W17" i="2"/>
  <c r="V17" i="2"/>
  <c r="U17" i="2"/>
  <c r="T17" i="2"/>
  <c r="S17" i="2"/>
  <c r="R17" i="2"/>
  <c r="Q17" i="2"/>
  <c r="P17" i="2"/>
  <c r="O17" i="2"/>
  <c r="X15" i="2"/>
  <c r="W15" i="2"/>
  <c r="V15" i="2"/>
  <c r="U15" i="2"/>
  <c r="T15" i="2"/>
  <c r="S15" i="2"/>
  <c r="R15" i="2"/>
  <c r="Q15" i="2"/>
  <c r="P15" i="2"/>
  <c r="O15" i="2"/>
  <c r="X5" i="2"/>
  <c r="X35" i="1"/>
  <c r="W35" i="1"/>
  <c r="V35" i="1"/>
  <c r="U35" i="1"/>
  <c r="T35" i="1"/>
  <c r="S35" i="1"/>
  <c r="R35" i="1"/>
  <c r="Q35" i="1"/>
  <c r="P35" i="1"/>
  <c r="O35" i="1"/>
  <c r="X34" i="1"/>
  <c r="W34" i="1"/>
  <c r="V34" i="1"/>
  <c r="U34" i="1"/>
  <c r="T34" i="1"/>
  <c r="S34" i="1"/>
  <c r="R34" i="1"/>
  <c r="Q34" i="1"/>
  <c r="P34" i="1"/>
  <c r="O34" i="1"/>
  <c r="X32" i="1"/>
  <c r="W32" i="1"/>
  <c r="V32" i="1"/>
  <c r="U32" i="1"/>
  <c r="T32" i="1"/>
  <c r="S32" i="1"/>
  <c r="R32" i="1"/>
  <c r="Q32" i="1"/>
  <c r="P32" i="1"/>
  <c r="O32" i="1"/>
  <c r="X29" i="1"/>
  <c r="W29" i="1"/>
  <c r="V29" i="1"/>
  <c r="U29" i="1"/>
  <c r="T29" i="1"/>
  <c r="S29" i="1"/>
  <c r="R29" i="1"/>
  <c r="Q29" i="1"/>
  <c r="P29" i="1"/>
  <c r="O29" i="1"/>
  <c r="X30" i="1"/>
  <c r="W30" i="1"/>
  <c r="V30" i="1"/>
  <c r="U30" i="1"/>
  <c r="T30" i="1"/>
  <c r="S30" i="1"/>
  <c r="R30" i="1"/>
  <c r="Q30" i="1"/>
  <c r="P30" i="1"/>
  <c r="O30" i="1"/>
  <c r="X33" i="1"/>
  <c r="W33" i="1"/>
  <c r="V33" i="1"/>
  <c r="U33" i="1"/>
  <c r="T33" i="1"/>
  <c r="S33" i="1"/>
  <c r="R33" i="1"/>
  <c r="Q33" i="1"/>
  <c r="P33" i="1"/>
  <c r="O33" i="1"/>
  <c r="X21" i="1"/>
  <c r="W21" i="1"/>
  <c r="V21" i="1"/>
  <c r="U21" i="1"/>
  <c r="T21" i="1"/>
  <c r="S21" i="1"/>
  <c r="R21" i="1"/>
  <c r="Q21" i="1"/>
  <c r="P21" i="1"/>
  <c r="O21" i="1"/>
  <c r="X31" i="1"/>
  <c r="W31" i="1"/>
  <c r="V31" i="1"/>
  <c r="U31" i="1"/>
  <c r="T31" i="1"/>
  <c r="S31" i="1"/>
  <c r="R31" i="1"/>
  <c r="Q31" i="1"/>
  <c r="P31" i="1"/>
  <c r="O31" i="1"/>
  <c r="X10" i="1"/>
  <c r="W10" i="1"/>
  <c r="V10" i="1"/>
  <c r="U10" i="1"/>
  <c r="T10" i="1"/>
  <c r="S10" i="1"/>
  <c r="R10" i="1"/>
  <c r="Q10" i="1"/>
  <c r="P10" i="1"/>
  <c r="O10" i="1"/>
  <c r="X9" i="1"/>
  <c r="W9" i="1"/>
  <c r="V9" i="1"/>
  <c r="U9" i="1"/>
  <c r="T9" i="1"/>
  <c r="S9" i="1"/>
  <c r="R9" i="1"/>
  <c r="Q9" i="1"/>
  <c r="P9" i="1"/>
  <c r="O9" i="1"/>
  <c r="X27" i="1"/>
  <c r="W27" i="1"/>
  <c r="V27" i="1"/>
  <c r="U27" i="1"/>
  <c r="T27" i="1"/>
  <c r="S27" i="1"/>
  <c r="R27" i="1"/>
  <c r="Q27" i="1"/>
  <c r="P27" i="1"/>
  <c r="O27" i="1"/>
  <c r="X24" i="1"/>
  <c r="W24" i="1"/>
  <c r="V24" i="1"/>
  <c r="U24" i="1"/>
  <c r="T24" i="1"/>
  <c r="S24" i="1"/>
  <c r="R24" i="1"/>
  <c r="Q24" i="1"/>
  <c r="P24" i="1"/>
  <c r="O24" i="1"/>
  <c r="X13" i="1"/>
  <c r="W13" i="1"/>
  <c r="V13" i="1"/>
  <c r="U13" i="1"/>
  <c r="T13" i="1"/>
  <c r="S13" i="1"/>
  <c r="R13" i="1"/>
  <c r="Q13" i="1"/>
  <c r="P13" i="1"/>
  <c r="O13" i="1"/>
  <c r="X28" i="1"/>
  <c r="W28" i="1"/>
  <c r="V28" i="1"/>
  <c r="U28" i="1"/>
  <c r="T28" i="1"/>
  <c r="S28" i="1"/>
  <c r="R28" i="1"/>
  <c r="Q28" i="1"/>
  <c r="P28" i="1"/>
  <c r="O28" i="1"/>
  <c r="X15" i="1"/>
  <c r="W15" i="1"/>
  <c r="V15" i="1"/>
  <c r="U15" i="1"/>
  <c r="T15" i="1"/>
  <c r="S15" i="1"/>
  <c r="R15" i="1"/>
  <c r="Q15" i="1"/>
  <c r="P15" i="1"/>
  <c r="O15" i="1"/>
  <c r="X25" i="1"/>
  <c r="W25" i="1"/>
  <c r="V25" i="1"/>
  <c r="U25" i="1"/>
  <c r="T25" i="1"/>
  <c r="S25" i="1"/>
  <c r="R25" i="1"/>
  <c r="Q25" i="1"/>
  <c r="P25" i="1"/>
  <c r="O25" i="1"/>
  <c r="X18" i="1"/>
  <c r="W18" i="1"/>
  <c r="V18" i="1"/>
  <c r="U18" i="1"/>
  <c r="T18" i="1"/>
  <c r="S18" i="1"/>
  <c r="R18" i="1"/>
  <c r="Q18" i="1"/>
  <c r="P18" i="1"/>
  <c r="O18" i="1"/>
  <c r="X26" i="1"/>
  <c r="W26" i="1"/>
  <c r="V26" i="1"/>
  <c r="U26" i="1"/>
  <c r="T26" i="1"/>
  <c r="S26" i="1"/>
  <c r="R26" i="1"/>
  <c r="Q26" i="1"/>
  <c r="P26" i="1"/>
  <c r="O26" i="1"/>
  <c r="X23" i="1"/>
  <c r="W23" i="1"/>
  <c r="V23" i="1"/>
  <c r="U23" i="1"/>
  <c r="T23" i="1"/>
  <c r="S23" i="1"/>
  <c r="R23" i="1"/>
  <c r="Q23" i="1"/>
  <c r="P23" i="1"/>
  <c r="O23" i="1"/>
  <c r="X8" i="1"/>
  <c r="W8" i="1"/>
  <c r="V8" i="1"/>
  <c r="U8" i="1"/>
  <c r="T8" i="1"/>
  <c r="S8" i="1"/>
  <c r="R8" i="1"/>
  <c r="Q8" i="1"/>
  <c r="P8" i="1"/>
  <c r="O8" i="1"/>
  <c r="X17" i="1"/>
  <c r="W17" i="1"/>
  <c r="V17" i="1"/>
  <c r="U17" i="1"/>
  <c r="T17" i="1"/>
  <c r="S17" i="1"/>
  <c r="R17" i="1"/>
  <c r="Q17" i="1"/>
  <c r="P17" i="1"/>
  <c r="O17" i="1"/>
  <c r="X14" i="1"/>
  <c r="W14" i="1"/>
  <c r="V14" i="1"/>
  <c r="U14" i="1"/>
  <c r="T14" i="1"/>
  <c r="S14" i="1"/>
  <c r="R14" i="1"/>
  <c r="Q14" i="1"/>
  <c r="P14" i="1"/>
  <c r="O14" i="1"/>
  <c r="X16" i="1"/>
  <c r="W16" i="1"/>
  <c r="V16" i="1"/>
  <c r="U16" i="1"/>
  <c r="T16" i="1"/>
  <c r="S16" i="1"/>
  <c r="R16" i="1"/>
  <c r="Q16" i="1"/>
  <c r="P16" i="1"/>
  <c r="O16" i="1"/>
  <c r="X12" i="1"/>
  <c r="W12" i="1"/>
  <c r="V12" i="1"/>
  <c r="U12" i="1"/>
  <c r="T12" i="1"/>
  <c r="S12" i="1"/>
  <c r="R12" i="1"/>
  <c r="Q12" i="1"/>
  <c r="P12" i="1"/>
  <c r="O12" i="1"/>
  <c r="X19" i="1"/>
  <c r="W19" i="1"/>
  <c r="V19" i="1"/>
  <c r="U19" i="1"/>
  <c r="T19" i="1"/>
  <c r="S19" i="1"/>
  <c r="R19" i="1"/>
  <c r="Q19" i="1"/>
  <c r="P19" i="1"/>
  <c r="O19" i="1"/>
  <c r="X20" i="1"/>
  <c r="W20" i="1"/>
  <c r="V20" i="1"/>
  <c r="U20" i="1"/>
  <c r="T20" i="1"/>
  <c r="S20" i="1"/>
  <c r="R20" i="1"/>
  <c r="Q20" i="1"/>
  <c r="P20" i="1"/>
  <c r="O20" i="1"/>
  <c r="X7" i="1"/>
  <c r="W7" i="1"/>
  <c r="V7" i="1"/>
  <c r="U7" i="1"/>
  <c r="T7" i="1"/>
  <c r="S7" i="1"/>
  <c r="R7" i="1"/>
  <c r="Q7" i="1"/>
  <c r="P7" i="1"/>
  <c r="O7" i="1"/>
  <c r="X22" i="1"/>
  <c r="W22" i="1"/>
  <c r="V22" i="1"/>
  <c r="U22" i="1"/>
  <c r="T22" i="1"/>
  <c r="S22" i="1"/>
  <c r="R22" i="1"/>
  <c r="Q22" i="1"/>
  <c r="P22" i="1"/>
  <c r="O22" i="1"/>
  <c r="X11" i="1"/>
  <c r="W11" i="1"/>
  <c r="V11" i="1"/>
  <c r="U11" i="1"/>
  <c r="T11" i="1"/>
  <c r="S11" i="1"/>
  <c r="R11" i="1"/>
  <c r="Q11" i="1"/>
  <c r="P11" i="1"/>
  <c r="O11" i="1"/>
  <c r="X5" i="1"/>
  <c r="Y25" i="4" l="1"/>
  <c r="Y20" i="4"/>
  <c r="Y10" i="4"/>
  <c r="Y16" i="4"/>
  <c r="Y28" i="4"/>
  <c r="Y18" i="4"/>
  <c r="Y7" i="4"/>
  <c r="Y21" i="4"/>
  <c r="Y15" i="4"/>
  <c r="Y22" i="4"/>
  <c r="Y26" i="4"/>
  <c r="Y29" i="4"/>
  <c r="Y19" i="4"/>
  <c r="Y9" i="4"/>
  <c r="Y23" i="4"/>
  <c r="Y27" i="4"/>
  <c r="Y8" i="4"/>
  <c r="Y17" i="4"/>
  <c r="Y12" i="4"/>
  <c r="Y14" i="4"/>
  <c r="Y11" i="4"/>
  <c r="Y13" i="4"/>
  <c r="Y24" i="4"/>
  <c r="Y21" i="3"/>
  <c r="Y18" i="3"/>
  <c r="Y24" i="3"/>
  <c r="Y8" i="3"/>
  <c r="Y19" i="3"/>
  <c r="Y32" i="3"/>
  <c r="Y36" i="3"/>
  <c r="Y17" i="3"/>
  <c r="Y16" i="3"/>
  <c r="Y13" i="3"/>
  <c r="Y10" i="3"/>
  <c r="Y15" i="3"/>
  <c r="Y22" i="3"/>
  <c r="Y25" i="3"/>
  <c r="Y26" i="3"/>
  <c r="Y29" i="3"/>
  <c r="Y30" i="3"/>
  <c r="Y33" i="3"/>
  <c r="Y34" i="3"/>
  <c r="Y37" i="3"/>
  <c r="Y23" i="3"/>
  <c r="Y27" i="3"/>
  <c r="Y28" i="3"/>
  <c r="Y35" i="3"/>
  <c r="Y7" i="3"/>
  <c r="Y12" i="3"/>
  <c r="Y14" i="3"/>
  <c r="Y9" i="3"/>
  <c r="Y20" i="3"/>
  <c r="Y11" i="3"/>
  <c r="Y31" i="3"/>
  <c r="Y18" i="2"/>
  <c r="Y36" i="2"/>
  <c r="Y14" i="2"/>
  <c r="Y7" i="2"/>
  <c r="Y25" i="2"/>
  <c r="Y24" i="2"/>
  <c r="Y29" i="2"/>
  <c r="Y13" i="2"/>
  <c r="Y20" i="2"/>
  <c r="Y28" i="2"/>
  <c r="Y12" i="2"/>
  <c r="Y34" i="2"/>
  <c r="Y15" i="2"/>
  <c r="Y16" i="2"/>
  <c r="Y26" i="2"/>
  <c r="Y31" i="2"/>
  <c r="Y8" i="2"/>
  <c r="Y10" i="2"/>
  <c r="Y11" i="2"/>
  <c r="Y35" i="2"/>
  <c r="Y17" i="2"/>
  <c r="Y21" i="2"/>
  <c r="Y19" i="2"/>
  <c r="Y27" i="2"/>
  <c r="Y23" i="2"/>
  <c r="Y30" i="2"/>
  <c r="Y9" i="2"/>
  <c r="Y22" i="2"/>
  <c r="Y32" i="2"/>
  <c r="Y33" i="2"/>
  <c r="Y37" i="2"/>
  <c r="Y19" i="1"/>
  <c r="Y18" i="1"/>
  <c r="Y10" i="1"/>
  <c r="Y35" i="1"/>
  <c r="Y22" i="1"/>
  <c r="Y12" i="1"/>
  <c r="Y25" i="1"/>
  <c r="Y31" i="1"/>
  <c r="Y23" i="1"/>
  <c r="Y15" i="1"/>
  <c r="Y24" i="1"/>
  <c r="Y27" i="1"/>
  <c r="Y21" i="1"/>
  <c r="Y32" i="1"/>
  <c r="Y29" i="1"/>
  <c r="Y7" i="1"/>
  <c r="Y16" i="1"/>
  <c r="Y8" i="1"/>
  <c r="Y28" i="1"/>
  <c r="Y33" i="1"/>
  <c r="Y14" i="1"/>
  <c r="Y11" i="1"/>
  <c r="Y20" i="1"/>
  <c r="Y17" i="1"/>
  <c r="Y26" i="1"/>
  <c r="Y13" i="1"/>
  <c r="Y9" i="1"/>
  <c r="Y30" i="1"/>
  <c r="Y34" i="1"/>
</calcChain>
</file>

<file path=xl/sharedStrings.xml><?xml version="1.0" encoding="utf-8"?>
<sst xmlns="http://schemas.openxmlformats.org/spreadsheetml/2006/main" count="1377" uniqueCount="421">
  <si>
    <t>7P</t>
  </si>
  <si>
    <t>Pouze členi</t>
  </si>
  <si>
    <t>A</t>
  </si>
  <si>
    <t>Věk min:</t>
  </si>
  <si>
    <t>Rok:</t>
  </si>
  <si>
    <t>created by: Zdeněk Vykydal</t>
  </si>
  <si>
    <t>koeficient pro logaritmické body</t>
  </si>
  <si>
    <t>Věk max:</t>
  </si>
  <si>
    <t>Cena YCN</t>
  </si>
  <si>
    <t>Pohár Rozkoše</t>
  </si>
  <si>
    <t>Nechranická buchta</t>
  </si>
  <si>
    <t>Poč. záv./CTL</t>
  </si>
  <si>
    <t>Poř. celk.</t>
  </si>
  <si>
    <t>Kat.</t>
  </si>
  <si>
    <t xml:space="preserve">Reg. číslo </t>
  </si>
  <si>
    <t>Jméno</t>
  </si>
  <si>
    <t>Poř.</t>
  </si>
  <si>
    <t>Body</t>
  </si>
  <si>
    <t>Celkem</t>
  </si>
  <si>
    <t xml:space="preserve"> 1.-</t>
  </si>
  <si>
    <t>2110-0050</t>
  </si>
  <si>
    <t>Kučera Petr</t>
  </si>
  <si>
    <t xml:space="preserve"> 1.M</t>
  </si>
  <si>
    <t>2001-0096</t>
  </si>
  <si>
    <t>Kamenský Radim</t>
  </si>
  <si>
    <t xml:space="preserve"> 2.M</t>
  </si>
  <si>
    <t>2413-0001</t>
  </si>
  <si>
    <t>Král Jiří</t>
  </si>
  <si>
    <t xml:space="preserve"> 3.M</t>
  </si>
  <si>
    <t>2110-0111</t>
  </si>
  <si>
    <t>Skřepek Jan</t>
  </si>
  <si>
    <t xml:space="preserve"> 2.-</t>
  </si>
  <si>
    <t xml:space="preserve"> 1.GM</t>
  </si>
  <si>
    <t>2101-0375</t>
  </si>
  <si>
    <t>Pospíšil Martin</t>
  </si>
  <si>
    <t xml:space="preserve"> 2.GM</t>
  </si>
  <si>
    <t>7019-0144</t>
  </si>
  <si>
    <t>Hrubý Pavel</t>
  </si>
  <si>
    <t xml:space="preserve"> 4.M</t>
  </si>
  <si>
    <t>2001-0086</t>
  </si>
  <si>
    <t>Kamenský Pavel</t>
  </si>
  <si>
    <t xml:space="preserve"> 1.V</t>
  </si>
  <si>
    <t xml:space="preserve"> 3.GM</t>
  </si>
  <si>
    <t>1607-0121</t>
  </si>
  <si>
    <t>Hnitka Martin</t>
  </si>
  <si>
    <t xml:space="preserve"> 4.GM</t>
  </si>
  <si>
    <t>Himmel Jiří</t>
  </si>
  <si>
    <t xml:space="preserve"> 2.V</t>
  </si>
  <si>
    <t>2110-0124</t>
  </si>
  <si>
    <t>Vrána Petr</t>
  </si>
  <si>
    <t xml:space="preserve"> 3.-</t>
  </si>
  <si>
    <t>Dlouhá Martina</t>
  </si>
  <si>
    <t xml:space="preserve"> 5.GM</t>
  </si>
  <si>
    <t>1503-0181</t>
  </si>
  <si>
    <t>Hrubá Dagmar</t>
  </si>
  <si>
    <t xml:space="preserve"> 3.V</t>
  </si>
  <si>
    <t>1503-0180</t>
  </si>
  <si>
    <t>Hrubý Roman</t>
  </si>
  <si>
    <t xml:space="preserve"> 4.V</t>
  </si>
  <si>
    <t>2405-0133</t>
  </si>
  <si>
    <t>Mielec Lubomír</t>
  </si>
  <si>
    <t>2110-0006</t>
  </si>
  <si>
    <t>Dolejš Rudolf</t>
  </si>
  <si>
    <t>Hromádka Josef</t>
  </si>
  <si>
    <t>Starobrno Cup</t>
  </si>
  <si>
    <t>Veterán Cup</t>
  </si>
  <si>
    <t>Sdružený krajský přebor</t>
  </si>
  <si>
    <t>Senior Cup</t>
  </si>
  <si>
    <t>Tvarůžková regata</t>
  </si>
  <si>
    <t>Ski regata</t>
  </si>
  <si>
    <t>Štrambach Ladislav</t>
  </si>
  <si>
    <t>1526-0044</t>
  </si>
  <si>
    <t>Mrůzek Pavel</t>
  </si>
  <si>
    <t>Koblasa Stanislav</t>
  </si>
  <si>
    <t>3C</t>
  </si>
  <si>
    <t>3M</t>
  </si>
  <si>
    <t>CZE 15</t>
  </si>
  <si>
    <t>CZE 110</t>
  </si>
  <si>
    <t>CZE 78</t>
  </si>
  <si>
    <t>CZE 21</t>
  </si>
  <si>
    <t>CZE 2</t>
  </si>
  <si>
    <t>CZE 19</t>
  </si>
  <si>
    <t>CZE 113</t>
  </si>
  <si>
    <t>CZE 125</t>
  </si>
  <si>
    <t>CZE 25</t>
  </si>
  <si>
    <t>CZE 5</t>
  </si>
  <si>
    <t>CZE 31</t>
  </si>
  <si>
    <t>X</t>
  </si>
  <si>
    <t>9901-0001</t>
  </si>
  <si>
    <t>CZE 24</t>
  </si>
  <si>
    <t>CZE 45</t>
  </si>
  <si>
    <t>CZE 8</t>
  </si>
  <si>
    <t>Pohár Vysočiny</t>
  </si>
  <si>
    <t>Hrubý Jiří</t>
  </si>
  <si>
    <t>Koblasa David</t>
  </si>
  <si>
    <t>Ouřada Jaroslav</t>
  </si>
  <si>
    <t>Nejtek Petr</t>
  </si>
  <si>
    <t>CZE 138</t>
  </si>
  <si>
    <t>CZE 86</t>
  </si>
  <si>
    <t>CZE 6</t>
  </si>
  <si>
    <t>1607-0158</t>
  </si>
  <si>
    <t>Slíva Jakub</t>
  </si>
  <si>
    <t>SVK 26</t>
  </si>
  <si>
    <t>Duchnovský Milan</t>
  </si>
  <si>
    <t>Sladký Martin</t>
  </si>
  <si>
    <t>M</t>
  </si>
  <si>
    <t>Toth Martin</t>
  </si>
  <si>
    <t>Altmann Tomáš</t>
  </si>
  <si>
    <t>Hrdina Patrik</t>
  </si>
  <si>
    <t>Slíva Martin</t>
  </si>
  <si>
    <t>F</t>
  </si>
  <si>
    <t>Loužek Karel</t>
  </si>
  <si>
    <t>Čech Petr</t>
  </si>
  <si>
    <t>Sadílek Adam</t>
  </si>
  <si>
    <t>Mikulec Martin</t>
  </si>
  <si>
    <t>Drda David</t>
  </si>
  <si>
    <t>Štěpánek Jan</t>
  </si>
  <si>
    <t>Raška Marek</t>
  </si>
  <si>
    <t>Rašková Adéla</t>
  </si>
  <si>
    <t>Sadílková Nela</t>
  </si>
  <si>
    <t>Parchomenko Ondřej</t>
  </si>
  <si>
    <t>Lojínová Alexandra</t>
  </si>
  <si>
    <t>Štěpánková Markéta</t>
  </si>
  <si>
    <t>Hasman Radim</t>
  </si>
  <si>
    <t>Švíková Barbora</t>
  </si>
  <si>
    <t>Netík Pavel</t>
  </si>
  <si>
    <t>Altmannová Kateřina</t>
  </si>
  <si>
    <t>Sehnal Pavel</t>
  </si>
  <si>
    <t>Kvašnovský Michael</t>
  </si>
  <si>
    <t>Diviš Lukáš</t>
  </si>
  <si>
    <t>Piňosová Kristýna</t>
  </si>
  <si>
    <t>Myška Filip</t>
  </si>
  <si>
    <t>Myšková Veronika</t>
  </si>
  <si>
    <t>Samcová Klára</t>
  </si>
  <si>
    <t>Rais Michal</t>
  </si>
  <si>
    <t>Kříž Jan</t>
  </si>
  <si>
    <t>Říčanová Nicol</t>
  </si>
  <si>
    <t>Zíma Jakub</t>
  </si>
  <si>
    <t>Skřepek Šimon</t>
  </si>
  <si>
    <t>Tlapák Vojta</t>
  </si>
  <si>
    <t>Tlapáková Zuzana</t>
  </si>
  <si>
    <t>Švec Ladislav</t>
  </si>
  <si>
    <t>Martinová Nicola</t>
  </si>
  <si>
    <t>Sehnalová Tereza</t>
  </si>
  <si>
    <t>Muži</t>
  </si>
  <si>
    <t>Ženy</t>
  </si>
  <si>
    <t>Pořadí</t>
  </si>
  <si>
    <t>Min</t>
  </si>
  <si>
    <t>Max</t>
  </si>
  <si>
    <t>Zkratka</t>
  </si>
  <si>
    <t>Kategorie</t>
  </si>
  <si>
    <t>-</t>
  </si>
  <si>
    <t>Master</t>
  </si>
  <si>
    <t>GM</t>
  </si>
  <si>
    <t>Grand Master</t>
  </si>
  <si>
    <t>V</t>
  </si>
  <si>
    <t>Veteran</t>
  </si>
  <si>
    <t>Cislo</t>
  </si>
  <si>
    <t>Klub</t>
  </si>
  <si>
    <t>Člen</t>
  </si>
  <si>
    <t>YC Plzeň</t>
  </si>
  <si>
    <t>ano</t>
  </si>
  <si>
    <t>ČWA</t>
  </si>
  <si>
    <t>Rapid Brno</t>
  </si>
  <si>
    <t>YC Nechranice</t>
  </si>
  <si>
    <t>SKP Ostrava</t>
  </si>
  <si>
    <t>SSTK Plzeň</t>
  </si>
  <si>
    <t>YC Brno</t>
  </si>
  <si>
    <t>Loko Cheb</t>
  </si>
  <si>
    <t>Koblasa Lukáš</t>
  </si>
  <si>
    <t>Rodop</t>
  </si>
  <si>
    <t xml:space="preserve">HTJ Odra Ostrava </t>
  </si>
  <si>
    <t>Delfín Jablonec</t>
  </si>
  <si>
    <t>DIM Bezdrev</t>
  </si>
  <si>
    <t>MEZ Mohelnice</t>
  </si>
  <si>
    <t>Cere</t>
  </si>
  <si>
    <t>YC Velké Dářko</t>
  </si>
  <si>
    <t>Městka Josef</t>
  </si>
  <si>
    <t>Škola Jaroslav</t>
  </si>
  <si>
    <t>identiti nechr</t>
  </si>
  <si>
    <t>JC PlzeŇ</t>
  </si>
  <si>
    <t>Lavický Karel</t>
  </si>
  <si>
    <t>Škola Jan</t>
  </si>
  <si>
    <t>Neumann Lukáš</t>
  </si>
  <si>
    <t>YC Rodop</t>
  </si>
  <si>
    <t>Haken Vladimír</t>
  </si>
  <si>
    <t>Č. Budějovice</t>
  </si>
  <si>
    <t>Chalupníková Kristýna</t>
  </si>
  <si>
    <t>Netík Pavel jun</t>
  </si>
  <si>
    <t>Mika Radek</t>
  </si>
  <si>
    <t>Sehnalová Teraza</t>
  </si>
  <si>
    <t>Novák Jakub</t>
  </si>
  <si>
    <t>CZE 16</t>
  </si>
  <si>
    <t>CZE 22</t>
  </si>
  <si>
    <t>7019-0339</t>
  </si>
  <si>
    <t>CZE 206</t>
  </si>
  <si>
    <t>2003-0008</t>
  </si>
  <si>
    <t>1402-0398</t>
  </si>
  <si>
    <t>9902-0001</t>
  </si>
  <si>
    <t>Franczak Tomasz</t>
  </si>
  <si>
    <t xml:space="preserve"> 5.M</t>
  </si>
  <si>
    <t xml:space="preserve"> 6.GM</t>
  </si>
  <si>
    <t xml:space="preserve"> 7.GM</t>
  </si>
  <si>
    <t xml:space="preserve"> 4.-</t>
  </si>
  <si>
    <t xml:space="preserve"> 5.-</t>
  </si>
  <si>
    <t xml:space="preserve"> 6.M</t>
  </si>
  <si>
    <t xml:space="preserve"> 7.M</t>
  </si>
  <si>
    <t xml:space="preserve"> 8.GM</t>
  </si>
  <si>
    <t>N</t>
  </si>
  <si>
    <t xml:space="preserve"> 8.M</t>
  </si>
  <si>
    <t>1607-0169</t>
  </si>
  <si>
    <t>1503-0186</t>
  </si>
  <si>
    <t>CZE 97</t>
  </si>
  <si>
    <t>1503-0259</t>
  </si>
  <si>
    <t>CZE 33</t>
  </si>
  <si>
    <t>L</t>
  </si>
  <si>
    <t xml:space="preserve"> 9.GM</t>
  </si>
  <si>
    <t xml:space="preserve"> 10.GM</t>
  </si>
  <si>
    <t>CZE 101</t>
  </si>
  <si>
    <t>1503-0124</t>
  </si>
  <si>
    <t>Kuchař Jan</t>
  </si>
  <si>
    <t>Hasman Janek</t>
  </si>
  <si>
    <t>Drda Filip</t>
  </si>
  <si>
    <t>Štěpánková Jana</t>
  </si>
  <si>
    <t>Štěpánek Jiří</t>
  </si>
  <si>
    <t>Loužek Štěpán</t>
  </si>
  <si>
    <t>Ptáčková Tereza</t>
  </si>
  <si>
    <t>Baštářová Veronika</t>
  </si>
  <si>
    <t>Ptáčková Markéta</t>
  </si>
  <si>
    <t>Kubarski Adam</t>
  </si>
  <si>
    <t>Šturc Petr</t>
  </si>
  <si>
    <t>Sehnalová Klára</t>
  </si>
  <si>
    <t>Václavek Petr</t>
  </si>
  <si>
    <t>Matoušová Štěpánka</t>
  </si>
  <si>
    <t>Nevelöš Adam</t>
  </si>
  <si>
    <t>Nevelöš Tibor</t>
  </si>
  <si>
    <t>Kir Milan</t>
  </si>
  <si>
    <t xml:space="preserve">1* 1 1 1 1 1 3* 1 </t>
  </si>
  <si>
    <t xml:space="preserve">2 3* 4* 3 2 2 2 3 </t>
  </si>
  <si>
    <t xml:space="preserve">4* 4 3 2 3 3 1 6* </t>
  </si>
  <si>
    <t xml:space="preserve">3 2 2 4 5* 4 5* 2 </t>
  </si>
  <si>
    <t xml:space="preserve">RET* 6* 5 5 4 6 4 4 </t>
  </si>
  <si>
    <t xml:space="preserve">RET* 5 6 7* 7 5 6 5 </t>
  </si>
  <si>
    <t xml:space="preserve">5 7 8 6 6 DNC* DNC* DNC </t>
  </si>
  <si>
    <t xml:space="preserve">6 8 7 8 8 DNC* DNC* DNC </t>
  </si>
  <si>
    <t xml:space="preserve">1 1 </t>
  </si>
  <si>
    <t xml:space="preserve">3 2 </t>
  </si>
  <si>
    <t xml:space="preserve">4 3 </t>
  </si>
  <si>
    <t xml:space="preserve">5 4 </t>
  </si>
  <si>
    <t>2110-0185</t>
  </si>
  <si>
    <t xml:space="preserve">6 5 </t>
  </si>
  <si>
    <t xml:space="preserve">2 DNF </t>
  </si>
  <si>
    <t xml:space="preserve">7 6 </t>
  </si>
  <si>
    <t xml:space="preserve">8 8 </t>
  </si>
  <si>
    <t xml:space="preserve">DNC 7 </t>
  </si>
  <si>
    <t>GBR 665</t>
  </si>
  <si>
    <t>9906-0001</t>
  </si>
  <si>
    <t>Loos Jiří</t>
  </si>
  <si>
    <t xml:space="preserve">9 9 </t>
  </si>
  <si>
    <t xml:space="preserve">1 1 1 1 2* </t>
  </si>
  <si>
    <t xml:space="preserve">4* 2 2 2 1 </t>
  </si>
  <si>
    <t xml:space="preserve">2 3 5* 3 4 </t>
  </si>
  <si>
    <t xml:space="preserve">3 4 3 5* 3 </t>
  </si>
  <si>
    <t>CZE 251</t>
  </si>
  <si>
    <t>2001-0223</t>
  </si>
  <si>
    <t xml:space="preserve">7* 7 6 4 6 </t>
  </si>
  <si>
    <t xml:space="preserve">5 5 10* 6 7 </t>
  </si>
  <si>
    <t xml:space="preserve">6 6 8 7 9* </t>
  </si>
  <si>
    <t xml:space="preserve">8 9* 9 8 5 </t>
  </si>
  <si>
    <t xml:space="preserve">12* 10 7 9 10 </t>
  </si>
  <si>
    <t xml:space="preserve">11* 8 11 10 8 </t>
  </si>
  <si>
    <t xml:space="preserve">9 12 4 DNC* DNF </t>
  </si>
  <si>
    <t xml:space="preserve">10 15* 12 13 11 </t>
  </si>
  <si>
    <t xml:space="preserve">13 11 13 12 DNC* </t>
  </si>
  <si>
    <t xml:space="preserve">14* 13 14 11 12 </t>
  </si>
  <si>
    <t>1402-0334</t>
  </si>
  <si>
    <t xml:space="preserve">15 17 15 14 DNF* </t>
  </si>
  <si>
    <t>CZE 20</t>
  </si>
  <si>
    <t xml:space="preserve">17 14 DNC* DNC DNF </t>
  </si>
  <si>
    <t>CZE 160</t>
  </si>
  <si>
    <t>1503-0284</t>
  </si>
  <si>
    <t>Gugalov Petr</t>
  </si>
  <si>
    <t xml:space="preserve">16 16 DNC* DNC DNF </t>
  </si>
  <si>
    <t>CZE 195</t>
  </si>
  <si>
    <t>7019-0359</t>
  </si>
  <si>
    <t xml:space="preserve">2 2 1 1 4* </t>
  </si>
  <si>
    <t>CZE 13</t>
  </si>
  <si>
    <t>1503-0292</t>
  </si>
  <si>
    <t xml:space="preserve">1 3 DNS* 3 1 </t>
  </si>
  <si>
    <t>CZE 14</t>
  </si>
  <si>
    <t>1503-0210</t>
  </si>
  <si>
    <t xml:space="preserve">3 1 3 5* 5 </t>
  </si>
  <si>
    <t>CZE 62</t>
  </si>
  <si>
    <t>1524-0010</t>
  </si>
  <si>
    <t>Kacálek Zdeněk</t>
  </si>
  <si>
    <t xml:space="preserve">4 4 5* 2 3 </t>
  </si>
  <si>
    <t xml:space="preserve">5 5 2 4 6* </t>
  </si>
  <si>
    <t>CZE 621</t>
  </si>
  <si>
    <t>1504-0055</t>
  </si>
  <si>
    <t>Drahorád Petr</t>
  </si>
  <si>
    <t xml:space="preserve">6* 6 4 6 2 </t>
  </si>
  <si>
    <t>CZE 83</t>
  </si>
  <si>
    <t>1503-0196</t>
  </si>
  <si>
    <t xml:space="preserve">8 8 DNF* 7 7 </t>
  </si>
  <si>
    <t xml:space="preserve">7 7 6 DNS* DNS </t>
  </si>
  <si>
    <t xml:space="preserve">DNS* DNS DNS DNS DNS </t>
  </si>
  <si>
    <t xml:space="preserve">DNC* DNC DNS DNS DNS </t>
  </si>
  <si>
    <t>CZE 130</t>
  </si>
  <si>
    <t>1302-0039</t>
  </si>
  <si>
    <t xml:space="preserve">1 3* 1 1 2* 2* 2 1 1 1 1 2 </t>
  </si>
  <si>
    <t xml:space="preserve">3* 1 2* 2* 1 1 1 2 2 2 2 1 </t>
  </si>
  <si>
    <t xml:space="preserve">4 4 5* 4 4 3 3 9* 3 4 5* 3 </t>
  </si>
  <si>
    <t xml:space="preserve">2 2 DSQ* 3 3 4 4 3 6 5 12* 13* </t>
  </si>
  <si>
    <t xml:space="preserve">6* 6 6 7* 9* 5 5 6 5 6 3 4 </t>
  </si>
  <si>
    <t xml:space="preserve">5 7 4 6 6 7 12* 4 14* 13* 7 7 </t>
  </si>
  <si>
    <t xml:space="preserve">13* DNC* 11 11 5 6 9 14* 4 3 8 6 </t>
  </si>
  <si>
    <t xml:space="preserve">7 13* 9 12* 8 10 7 12* 7 7 6 9 </t>
  </si>
  <si>
    <t xml:space="preserve">10 10 7 8 13* 8 6 7 8 8 11* 11* </t>
  </si>
  <si>
    <t xml:space="preserve">14* 5 3 5 12 15* 13 11 10 9 14* 14 </t>
  </si>
  <si>
    <t xml:space="preserve">DNF* 14 DNF* DNC* 10 11 8 5 12 10 9 5 </t>
  </si>
  <si>
    <t xml:space="preserve">9 12 DNF* DNC* 7 13 11 8 11 14* 4 12 </t>
  </si>
  <si>
    <t xml:space="preserve">11 15* DNC* DNC* 11 9 10 10 9 12 13 8 </t>
  </si>
  <si>
    <t xml:space="preserve">8 9 12 DNC* 14 14 14 DNC* DNC* 11 10 10 </t>
  </si>
  <si>
    <t xml:space="preserve">12 8 10 9 15 16* 15 13 13 16* 16* 16 </t>
  </si>
  <si>
    <t xml:space="preserve">15* 11 8 10 16* 12 16* 15 15 15 15 15 </t>
  </si>
  <si>
    <t xml:space="preserve">DNF* DNF* DNC DNC* DNF 17 DNC DNC DNC DNF DNF DNC </t>
  </si>
  <si>
    <t xml:space="preserve">1* 1* 1 1 1 1 1 1 </t>
  </si>
  <si>
    <t xml:space="preserve">3* 2 2 2 2 2 2 3* </t>
  </si>
  <si>
    <t xml:space="preserve">6* 3 3 4 3 3 6* 5 </t>
  </si>
  <si>
    <t xml:space="preserve">2 5 6* 3 4 4 4 6* </t>
  </si>
  <si>
    <t xml:space="preserve">5 7* 5 5 6* 6 3 2 </t>
  </si>
  <si>
    <t xml:space="preserve">8* 4 4 6 5 DNC* 5 4 </t>
  </si>
  <si>
    <t xml:space="preserve">9* 8 12* 8 7 5 7 8 </t>
  </si>
  <si>
    <t>CZE 57</t>
  </si>
  <si>
    <t>1503-0166</t>
  </si>
  <si>
    <t xml:space="preserve">7 11* 10* 7 8 7 8 7 </t>
  </si>
  <si>
    <t xml:space="preserve">11* 6 9* 9 9 8 9 9 </t>
  </si>
  <si>
    <t xml:space="preserve">13* 13 13 11 11 9 DNC* 10 </t>
  </si>
  <si>
    <t>CZE 165</t>
  </si>
  <si>
    <t>1503-0209</t>
  </si>
  <si>
    <t xml:space="preserve">4 9 7 DNC DNC* DNC* DNC DNC </t>
  </si>
  <si>
    <t xml:space="preserve">15 14 14 10 10 DNC* DNC* DNC </t>
  </si>
  <si>
    <t>CZE 94</t>
  </si>
  <si>
    <t>1503-0219</t>
  </si>
  <si>
    <t>Stránský Martin</t>
  </si>
  <si>
    <t xml:space="preserve">12 10 8 DNC DNC* DNC* DNC DNC </t>
  </si>
  <si>
    <t>CZE 115</t>
  </si>
  <si>
    <t>1503-0208</t>
  </si>
  <si>
    <t xml:space="preserve">10 DNC* 11 DNC DNC* DNC DNC DNC </t>
  </si>
  <si>
    <t xml:space="preserve">DNF* 12 15 DNC 12 DNC* DNC DNC </t>
  </si>
  <si>
    <t xml:space="preserve">14 DNC* DNC* DNS DNS DNS DNS DNS </t>
  </si>
  <si>
    <t xml:space="preserve">1* 1 1 1 0 </t>
  </si>
  <si>
    <t xml:space="preserve">2* 2 2 2 0 </t>
  </si>
  <si>
    <t xml:space="preserve">3 3 5 6* 0 </t>
  </si>
  <si>
    <t xml:space="preserve">5* 5 3 3 0 </t>
  </si>
  <si>
    <t xml:space="preserve">8* 4 6 5 0 </t>
  </si>
  <si>
    <t xml:space="preserve">4 7 4 7 DNC </t>
  </si>
  <si>
    <t xml:space="preserve">6 8 7 4 DNC </t>
  </si>
  <si>
    <t>CZE 53</t>
  </si>
  <si>
    <t>2204-0021</t>
  </si>
  <si>
    <t xml:space="preserve">7 6 8 8 DNC </t>
  </si>
  <si>
    <t xml:space="preserve">9 9 9 DNC* DNC </t>
  </si>
  <si>
    <t xml:space="preserve">DNC* DNC DNC DNC 0 </t>
  </si>
  <si>
    <t>Vítr z vinohradů</t>
  </si>
  <si>
    <t xml:space="preserve">1 2* 1 1 </t>
  </si>
  <si>
    <t xml:space="preserve">3* 1 2 2 </t>
  </si>
  <si>
    <t xml:space="preserve">2 3 4* 4 </t>
  </si>
  <si>
    <t xml:space="preserve">4 5* 5 3 </t>
  </si>
  <si>
    <t xml:space="preserve">5 4 9 11* </t>
  </si>
  <si>
    <t>SVK 46</t>
  </si>
  <si>
    <t>9901-0002</t>
  </si>
  <si>
    <t>Beránek Peter</t>
  </si>
  <si>
    <t xml:space="preserve">7 6 6 9* </t>
  </si>
  <si>
    <t xml:space="preserve">9 7 12* 5 </t>
  </si>
  <si>
    <t xml:space="preserve">8 12* 8 7 </t>
  </si>
  <si>
    <t xml:space="preserve">11 8 7 13* </t>
  </si>
  <si>
    <t xml:space="preserve">6 10 15* 10 </t>
  </si>
  <si>
    <t xml:space="preserve">DNS* DNS 3 6 </t>
  </si>
  <si>
    <t xml:space="preserve">12* 11 11 8 </t>
  </si>
  <si>
    <t xml:space="preserve">10 9 14* 12 </t>
  </si>
  <si>
    <t xml:space="preserve">15 13 10 16* </t>
  </si>
  <si>
    <t xml:space="preserve">14 DNF* 13 14 </t>
  </si>
  <si>
    <t xml:space="preserve">13 14 16* 15 </t>
  </si>
  <si>
    <t xml:space="preserve">1 1 1 2* 1 2* 2 2 </t>
  </si>
  <si>
    <t xml:space="preserve">DNS* 2 3* 1 2 1 1 1 </t>
  </si>
  <si>
    <t>POL 201</t>
  </si>
  <si>
    <t xml:space="preserve">5* 4 2 5 3 5 6* 3 </t>
  </si>
  <si>
    <t xml:space="preserve">4 6* 4 4 4 4 4 6* </t>
  </si>
  <si>
    <t xml:space="preserve">3 5 6 8* 8* 3 3 8 </t>
  </si>
  <si>
    <t xml:space="preserve">2 3 5 3 6 DNC* DNC* DNC </t>
  </si>
  <si>
    <t xml:space="preserve">6 7 8* 9* 5 6 7 4 </t>
  </si>
  <si>
    <t xml:space="preserve">7 8 7 6 7 DNS* 9* 7 </t>
  </si>
  <si>
    <t xml:space="preserve">8 9 10* 7 10* 7 8 5 </t>
  </si>
  <si>
    <t xml:space="preserve">9 12* 12* 11 11 8 5 10 </t>
  </si>
  <si>
    <t xml:space="preserve">10 11* 11 13* 9 10 10 11 </t>
  </si>
  <si>
    <t xml:space="preserve">12 DNF* DNS* 12 DNF 9 11 9 </t>
  </si>
  <si>
    <t>POL 1</t>
  </si>
  <si>
    <t>9902-1001</t>
  </si>
  <si>
    <t>Obiegała Henryk</t>
  </si>
  <si>
    <t xml:space="preserve">11 10 9 10 DNF* DNC* DNC DNC </t>
  </si>
  <si>
    <t>RAC - Český pohár 2021</t>
  </si>
  <si>
    <t>RAC - Český pohár 2021
Všichni + mezinárodní</t>
  </si>
  <si>
    <t>RAC - Regionální pohár Čechy 2021</t>
  </si>
  <si>
    <t>RAC - Regionální pohár Morava 2021</t>
  </si>
  <si>
    <t xml:space="preserve"> 5.V</t>
  </si>
  <si>
    <t xml:space="preserve"> 6.V</t>
  </si>
  <si>
    <t xml:space="preserve"> 7.V</t>
  </si>
  <si>
    <t xml:space="preserve"> 8.V</t>
  </si>
  <si>
    <t>Verl Jan</t>
  </si>
  <si>
    <t>anoj</t>
  </si>
  <si>
    <t>Dostálová Roxana</t>
  </si>
  <si>
    <t>Křenek Marek</t>
  </si>
  <si>
    <t>Švíková Kateřina</t>
  </si>
  <si>
    <t>Chalupníková Klára</t>
  </si>
  <si>
    <t>SK Maty</t>
  </si>
  <si>
    <t>Kaczur Aleš</t>
  </si>
  <si>
    <t>SK Štětí</t>
  </si>
  <si>
    <t xml:space="preserve"> SK Štětí</t>
  </si>
  <si>
    <t>Burda františek</t>
  </si>
  <si>
    <t>JO Česká lípa</t>
  </si>
  <si>
    <t>Štěpánková Kristýna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</si>
</sst>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8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Calibri"/>
    </font>
    <font>
      <sz val="10"/>
      <color rgb="FF000000"/>
      <name val="Arial CE"/>
      <family val="2"/>
      <charset val="238"/>
    </font>
    <font>
      <sz val="10"/>
      <name val="Arial CE"/>
      <family val="2"/>
      <charset val="238"/>
    </font>
    <font>
      <sz val="10"/>
      <color indexed="8"/>
      <name val="Arial CE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A6CAF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8" fillId="0" borderId="1"/>
    <xf numFmtId="0" fontId="9" fillId="0" borderId="1"/>
  </cellStyleXfs>
  <cellXfs count="187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wrapText="1"/>
    </xf>
    <xf numFmtId="0" fontId="7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left" textRotation="90" wrapText="1"/>
      <extLst>
        <ext uri="smNativeData">
          <pm:cellMargin xmlns:pm="smNativeData" id="1540496546" l="0" r="0" t="0" b="0" textRotation="3"/>
        </ext>
      </extLst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6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1" fillId="0" borderId="12" xfId="0" applyFont="1" applyBorder="1"/>
    <xf numFmtId="0" fontId="0" fillId="0" borderId="15" xfId="0" applyBorder="1"/>
    <xf numFmtId="0" fontId="0" fillId="0" borderId="16" xfId="0" applyBorder="1"/>
    <xf numFmtId="0" fontId="0" fillId="0" borderId="3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4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5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4" fillId="0" borderId="9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8" xfId="0" applyBorder="1" applyAlignment="1">
      <alignment horizontal="center"/>
    </xf>
    <xf numFmtId="0" fontId="0" fillId="0" borderId="16" xfId="0" applyBorder="1"/>
    <xf numFmtId="0" fontId="0" fillId="0" borderId="24" xfId="0" applyBorder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0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5" fillId="0" borderId="0" xfId="0" applyFont="1"/>
    <xf numFmtId="0" fontId="1" fillId="0" borderId="36" xfId="0" applyFont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/>
    <xf numFmtId="0" fontId="0" fillId="0" borderId="44" xfId="0" applyBorder="1"/>
    <xf numFmtId="0" fontId="0" fillId="0" borderId="47" xfId="0" applyBorder="1"/>
    <xf numFmtId="0" fontId="0" fillId="0" borderId="46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0" borderId="0" xfId="0" applyFont="1"/>
    <xf numFmtId="0" fontId="5" fillId="0" borderId="10" xfId="0" applyFont="1" applyBorder="1" applyAlignment="1">
      <alignment wrapText="1"/>
    </xf>
    <xf numFmtId="0" fontId="0" fillId="0" borderId="8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5" fillId="0" borderId="8" xfId="0" applyFont="1" applyBorder="1" applyAlignment="1">
      <alignment wrapText="1"/>
    </xf>
    <xf numFmtId="0" fontId="0" fillId="0" borderId="51" xfId="0" applyBorder="1"/>
    <xf numFmtId="0" fontId="0" fillId="0" borderId="52" xfId="0" applyBorder="1"/>
    <xf numFmtId="0" fontId="0" fillId="0" borderId="47" xfId="0" applyBorder="1" applyAlignment="1">
      <alignment horizontal="center"/>
    </xf>
    <xf numFmtId="0" fontId="0" fillId="0" borderId="51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5" xfId="0" applyBorder="1"/>
    <xf numFmtId="0" fontId="0" fillId="0" borderId="53" xfId="0" applyBorder="1"/>
    <xf numFmtId="0" fontId="0" fillId="0" borderId="56" xfId="0" applyBorder="1"/>
    <xf numFmtId="0" fontId="0" fillId="0" borderId="57" xfId="0" applyBorder="1"/>
    <xf numFmtId="0" fontId="0" fillId="0" borderId="49" xfId="0" applyBorder="1" applyAlignment="1">
      <alignment horizontal="center"/>
    </xf>
    <xf numFmtId="0" fontId="0" fillId="0" borderId="48" xfId="0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7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30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11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9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10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58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1" fillId="0" borderId="52" xfId="0" applyFont="1" applyBorder="1"/>
    <xf numFmtId="0" fontId="0" fillId="0" borderId="52" xfId="0" applyBorder="1"/>
    <xf numFmtId="0" fontId="4" fillId="0" borderId="10" xfId="0" applyFont="1" applyBorder="1"/>
    <xf numFmtId="0" fontId="0" fillId="0" borderId="4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5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45" xfId="0" applyFont="1" applyBorder="1"/>
    <xf numFmtId="0" fontId="1" fillId="0" borderId="46" xfId="0" applyFont="1" applyBorder="1"/>
    <xf numFmtId="0" fontId="0" fillId="0" borderId="24" xfId="0" applyBorder="1"/>
    <xf numFmtId="0" fontId="0" fillId="0" borderId="0" xfId="0" applyBorder="1"/>
    <xf numFmtId="0" fontId="0" fillId="0" borderId="23" xfId="0" applyBorder="1"/>
    <xf numFmtId="0" fontId="0" fillId="0" borderId="18" xfId="0" applyBorder="1" applyAlignment="1"/>
    <xf numFmtId="0" fontId="0" fillId="0" borderId="12" xfId="0" applyBorder="1" applyAlignment="1"/>
    <xf numFmtId="0" fontId="0" fillId="0" borderId="15" xfId="0" applyBorder="1" applyAlignment="1"/>
    <xf numFmtId="0" fontId="0" fillId="0" borderId="23" xfId="0" applyBorder="1" applyAlignment="1"/>
    <xf numFmtId="0" fontId="0" fillId="0" borderId="1" xfId="0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8" fillId="0" borderId="1" xfId="1"/>
    <xf numFmtId="0" fontId="8" fillId="0" borderId="1" xfId="1"/>
    <xf numFmtId="0" fontId="8" fillId="0" borderId="1" xfId="1"/>
    <xf numFmtId="0" fontId="0" fillId="0" borderId="62" xfId="0" applyBorder="1"/>
    <xf numFmtId="0" fontId="0" fillId="3" borderId="62" xfId="0" applyFill="1" applyBorder="1"/>
    <xf numFmtId="0" fontId="0" fillId="0" borderId="25" xfId="0" applyBorder="1" applyAlignment="1"/>
    <xf numFmtId="0" fontId="8" fillId="0" borderId="1" xfId="1"/>
    <xf numFmtId="0" fontId="8" fillId="0" borderId="1" xfId="1"/>
    <xf numFmtId="0" fontId="8" fillId="0" borderId="1" xfId="1"/>
    <xf numFmtId="0" fontId="8" fillId="0" borderId="1" xfId="1"/>
    <xf numFmtId="0" fontId="8" fillId="0" borderId="1" xfId="1"/>
    <xf numFmtId="0" fontId="8" fillId="0" borderId="1" xfId="1"/>
    <xf numFmtId="0" fontId="8" fillId="0" borderId="1" xfId="1"/>
    <xf numFmtId="0" fontId="8" fillId="0" borderId="1" xfId="1"/>
    <xf numFmtId="0" fontId="8" fillId="0" borderId="1" xfId="1"/>
    <xf numFmtId="0" fontId="9" fillId="0" borderId="1" xfId="2"/>
    <xf numFmtId="0" fontId="9" fillId="0" borderId="62" xfId="2" applyBorder="1"/>
    <xf numFmtId="0" fontId="10" fillId="4" borderId="62" xfId="2" applyFont="1" applyFill="1" applyBorder="1"/>
    <xf numFmtId="0" fontId="11" fillId="4" borderId="62" xfId="2" applyFont="1" applyFill="1" applyBorder="1"/>
    <xf numFmtId="0" fontId="12" fillId="4" borderId="62" xfId="2" applyFont="1" applyFill="1" applyBorder="1"/>
    <xf numFmtId="0" fontId="9" fillId="3" borderId="62" xfId="2" applyFill="1" applyBorder="1"/>
    <xf numFmtId="0" fontId="10" fillId="4" borderId="63" xfId="2" applyFont="1" applyFill="1" applyBorder="1"/>
    <xf numFmtId="0" fontId="9" fillId="4" borderId="62" xfId="2" applyFill="1" applyBorder="1"/>
    <xf numFmtId="0" fontId="0" fillId="0" borderId="1" xfId="0" applyBorder="1"/>
    <xf numFmtId="0" fontId="0" fillId="0" borderId="64" xfId="0" applyFill="1" applyBorder="1"/>
    <xf numFmtId="0" fontId="4" fillId="0" borderId="5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</cellXfs>
  <cellStyles count="3">
    <cellStyle name="Normální" xfId="0" builtinId="0" customBuiltin="1"/>
    <cellStyle name="Normální 2" xfId="1" xr:uid="{CF71A85B-78D0-424B-9FB8-DD277C58E378}"/>
    <cellStyle name="Normální 3" xfId="2" xr:uid="{F4765FEB-E76F-4B51-B55B-997541B5D2B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Z57"/>
  <sheetViews>
    <sheetView tabSelected="1" workbookViewId="0">
      <selection activeCell="A8" sqref="A8"/>
    </sheetView>
  </sheetViews>
  <sheetFormatPr defaultRowHeight="12.75" x14ac:dyDescent="0.2"/>
  <cols>
    <col min="1" max="1" width="10.28515625" customWidth="1"/>
    <col min="2" max="2" width="7.140625" customWidth="1"/>
    <col min="3" max="3" width="9.5703125" customWidth="1"/>
    <col min="4" max="4" width="18.28515625" customWidth="1"/>
    <col min="5" max="10" width="4.7109375" customWidth="1"/>
    <col min="11" max="14" width="4.7109375" hidden="1" customWidth="1"/>
    <col min="15" max="20" width="9.7109375" customWidth="1"/>
    <col min="21" max="24" width="9.7109375" hidden="1" customWidth="1"/>
    <col min="25" max="25" width="7.85546875" customWidth="1"/>
  </cols>
  <sheetData>
    <row r="1" spans="1:25" x14ac:dyDescent="0.2">
      <c r="A1" s="1" t="s">
        <v>0</v>
      </c>
      <c r="B1" s="1">
        <v>2021</v>
      </c>
      <c r="C1" t="s">
        <v>1</v>
      </c>
      <c r="D1" s="2" t="s">
        <v>2</v>
      </c>
      <c r="I1" t="s">
        <v>3</v>
      </c>
      <c r="J1" s="2"/>
      <c r="M1" t="s">
        <v>4</v>
      </c>
      <c r="W1" s="3" t="s">
        <v>5</v>
      </c>
    </row>
    <row r="2" spans="1:25" x14ac:dyDescent="0.2">
      <c r="A2" s="4">
        <v>7</v>
      </c>
      <c r="B2" s="5" t="s">
        <v>6</v>
      </c>
      <c r="C2" s="5"/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4.25" customHeight="1" x14ac:dyDescent="0.2">
      <c r="A4" s="182" t="s">
        <v>400</v>
      </c>
      <c r="B4" s="183"/>
      <c r="C4" s="182"/>
      <c r="D4" s="182"/>
      <c r="E4" s="42">
        <v>212004</v>
      </c>
      <c r="F4" s="43">
        <v>211508</v>
      </c>
      <c r="G4" s="43">
        <v>212154</v>
      </c>
      <c r="H4" s="43">
        <v>211805</v>
      </c>
      <c r="I4" s="43">
        <v>201607</v>
      </c>
      <c r="J4" s="126"/>
      <c r="K4" s="125"/>
      <c r="L4" s="92"/>
      <c r="M4" s="92"/>
      <c r="N4" s="92"/>
      <c r="O4" s="91" t="s">
        <v>92</v>
      </c>
      <c r="P4" s="91" t="s">
        <v>67</v>
      </c>
      <c r="Q4" s="91" t="s">
        <v>363</v>
      </c>
      <c r="R4" s="91" t="s">
        <v>9</v>
      </c>
      <c r="S4" s="91" t="s">
        <v>8</v>
      </c>
      <c r="T4" s="91"/>
      <c r="U4" s="91"/>
      <c r="V4" s="91"/>
      <c r="W4" s="91"/>
      <c r="X4" s="93"/>
      <c r="Y4" s="94"/>
    </row>
    <row r="5" spans="1:25" x14ac:dyDescent="0.2">
      <c r="A5" s="45"/>
      <c r="B5" s="133"/>
      <c r="C5" s="27"/>
      <c r="D5" s="28" t="s">
        <v>11</v>
      </c>
      <c r="E5" s="29">
        <v>13</v>
      </c>
      <c r="F5" s="30">
        <v>15</v>
      </c>
      <c r="G5" s="30">
        <v>12</v>
      </c>
      <c r="H5" s="31">
        <v>10</v>
      </c>
      <c r="I5" s="31">
        <v>0</v>
      </c>
      <c r="J5" s="30"/>
      <c r="K5" s="30"/>
      <c r="L5" s="30"/>
      <c r="M5" s="30"/>
      <c r="N5" s="58"/>
      <c r="O5" s="82">
        <v>212004</v>
      </c>
      <c r="P5" s="96">
        <v>211508</v>
      </c>
      <c r="Q5" s="96">
        <v>212154</v>
      </c>
      <c r="R5" s="96">
        <v>211805</v>
      </c>
      <c r="S5" s="96">
        <v>201607</v>
      </c>
      <c r="T5" s="110"/>
      <c r="U5" s="109"/>
      <c r="V5" s="96"/>
      <c r="W5" s="96"/>
      <c r="X5" s="31" t="str">
        <f>IF(N4,N4,"")</f>
        <v/>
      </c>
      <c r="Y5" s="97"/>
    </row>
    <row r="6" spans="1:25" x14ac:dyDescent="0.2">
      <c r="A6" s="98" t="s">
        <v>12</v>
      </c>
      <c r="B6" s="102" t="s">
        <v>13</v>
      </c>
      <c r="C6" s="99" t="s">
        <v>14</v>
      </c>
      <c r="D6" s="100" t="s">
        <v>15</v>
      </c>
      <c r="E6" s="98" t="s">
        <v>16</v>
      </c>
      <c r="F6" s="101" t="s">
        <v>16</v>
      </c>
      <c r="G6" s="101" t="s">
        <v>16</v>
      </c>
      <c r="H6" s="101" t="s">
        <v>16</v>
      </c>
      <c r="I6" s="101" t="s">
        <v>16</v>
      </c>
      <c r="J6" s="101" t="s">
        <v>16</v>
      </c>
      <c r="K6" s="101" t="s">
        <v>16</v>
      </c>
      <c r="L6" s="101" t="s">
        <v>16</v>
      </c>
      <c r="M6" s="101" t="s">
        <v>16</v>
      </c>
      <c r="N6" s="99" t="s">
        <v>16</v>
      </c>
      <c r="O6" s="98" t="s">
        <v>17</v>
      </c>
      <c r="P6" s="102" t="s">
        <v>17</v>
      </c>
      <c r="Q6" s="102" t="s">
        <v>17</v>
      </c>
      <c r="R6" s="102" t="s">
        <v>17</v>
      </c>
      <c r="S6" s="102" t="s">
        <v>17</v>
      </c>
      <c r="T6" s="111" t="s">
        <v>17</v>
      </c>
      <c r="U6" s="101" t="s">
        <v>17</v>
      </c>
      <c r="V6" s="102" t="s">
        <v>17</v>
      </c>
      <c r="W6" s="102" t="s">
        <v>17</v>
      </c>
      <c r="X6" s="99" t="s">
        <v>17</v>
      </c>
      <c r="Y6" s="103" t="s">
        <v>18</v>
      </c>
    </row>
    <row r="7" spans="1:25" x14ac:dyDescent="0.2">
      <c r="A7" s="82">
        <v>1</v>
      </c>
      <c r="B7" s="134" t="s">
        <v>22</v>
      </c>
      <c r="C7" s="144" t="s">
        <v>23</v>
      </c>
      <c r="D7" s="145" t="s">
        <v>24</v>
      </c>
      <c r="E7" s="84">
        <v>1</v>
      </c>
      <c r="F7" s="85">
        <v>1</v>
      </c>
      <c r="G7" s="85">
        <v>1</v>
      </c>
      <c r="H7" s="85">
        <v>1</v>
      </c>
      <c r="I7" s="85"/>
      <c r="J7" s="85"/>
      <c r="K7" s="85"/>
      <c r="L7" s="85"/>
      <c r="M7" s="85"/>
      <c r="N7" s="86"/>
      <c r="O7" s="84">
        <f t="shared" ref="O7:O35" si="0">IF((E7&gt;0),ROUND((101+1000*(LOG10($E$5)-LOG10(E7)))*$A$2,0),0)</f>
        <v>8505</v>
      </c>
      <c r="P7" s="85">
        <f t="shared" ref="P7:P35" si="1">IF((F7&gt;0),ROUND((101+1000*(LOG10($F$5)-LOG10(F7)))*$A$2,0),0)</f>
        <v>8940</v>
      </c>
      <c r="Q7" s="85">
        <f t="shared" ref="Q7:Q35" si="2">IF((G7&gt;0),ROUND((101+1000*(LOG10($G$5)-LOG10(G7)))*$A$2,0),0)</f>
        <v>8261</v>
      </c>
      <c r="R7" s="85">
        <f t="shared" ref="R7:R35" si="3">IF((H7&gt;0),ROUND((101+1000*(LOG10($H$5)-LOG10(H7)))*$A$2,0),0)</f>
        <v>7707</v>
      </c>
      <c r="S7" s="85">
        <f t="shared" ref="S7:S35" si="4">IF((I7&gt;0),ROUND((101+1000*(LOG10($I$5)-LOG10(I7)))*$A$2,0),0)</f>
        <v>0</v>
      </c>
      <c r="T7" s="87">
        <f t="shared" ref="T7:T35" si="5">IF((J7&gt;0),ROUND((101+1000*(LOG10($J$5)-LOG10(J7)))*$A$2,0),0)</f>
        <v>0</v>
      </c>
      <c r="U7" s="88">
        <f t="shared" ref="U7:U35" si="6">IF((K7&gt;0),ROUND((101+1000*(LOG10($K$5)-LOG10(K7)))*$A$2,0),0)</f>
        <v>0</v>
      </c>
      <c r="V7" s="88">
        <f t="shared" ref="V7:V35" si="7">IF((L7&gt;0),ROUND((101+1000*(LOG10($L$5)-LOG10(L7)))*$A$2,0),0)</f>
        <v>0</v>
      </c>
      <c r="W7" s="85">
        <f t="shared" ref="W7:W35" si="8">IF((M7&gt;0),ROUND((101+1000*(LOG10($M$5)-LOG10(M7)))*$A$2,0),0)</f>
        <v>0</v>
      </c>
      <c r="X7" s="85">
        <f t="shared" ref="X7:X35" si="9">IF((N7&gt;0),ROUND((101+1000*(LOG10($N$5)-LOG10(N7)))*$A$2,0),0)</f>
        <v>0</v>
      </c>
      <c r="Y7" s="89">
        <f t="shared" ref="Y7:Y33" si="10">SUM(LARGE(O7:X7,1),LARGE(O7:X7,2),LARGE(O7:X7,3),LARGE(O7:X7,4))</f>
        <v>33413</v>
      </c>
    </row>
    <row r="8" spans="1:25" x14ac:dyDescent="0.2">
      <c r="A8" s="49">
        <v>2</v>
      </c>
      <c r="B8" s="135" t="s">
        <v>19</v>
      </c>
      <c r="C8" s="35" t="s">
        <v>20</v>
      </c>
      <c r="D8" s="36" t="s">
        <v>21</v>
      </c>
      <c r="E8" s="37">
        <v>2</v>
      </c>
      <c r="F8" s="38"/>
      <c r="G8" s="38">
        <v>2</v>
      </c>
      <c r="H8" s="38">
        <v>2</v>
      </c>
      <c r="I8" s="38"/>
      <c r="J8" s="38"/>
      <c r="K8" s="38"/>
      <c r="L8" s="38"/>
      <c r="M8" s="38"/>
      <c r="N8" s="59"/>
      <c r="O8" s="37">
        <f t="shared" si="0"/>
        <v>6397</v>
      </c>
      <c r="P8" s="38">
        <f t="shared" si="1"/>
        <v>0</v>
      </c>
      <c r="Q8" s="38">
        <f t="shared" si="2"/>
        <v>6154</v>
      </c>
      <c r="R8" s="38">
        <f t="shared" si="3"/>
        <v>5600</v>
      </c>
      <c r="S8" s="38">
        <f t="shared" si="4"/>
        <v>0</v>
      </c>
      <c r="T8" s="107">
        <f t="shared" si="5"/>
        <v>0</v>
      </c>
      <c r="U8" s="105">
        <f t="shared" si="6"/>
        <v>0</v>
      </c>
      <c r="V8" s="34">
        <f t="shared" si="7"/>
        <v>0</v>
      </c>
      <c r="W8" s="33">
        <f t="shared" si="8"/>
        <v>0</v>
      </c>
      <c r="X8" s="33">
        <f t="shared" si="9"/>
        <v>0</v>
      </c>
      <c r="Y8" s="89">
        <f t="shared" si="10"/>
        <v>18151</v>
      </c>
    </row>
    <row r="9" spans="1:25" x14ac:dyDescent="0.2">
      <c r="A9" s="47">
        <v>3</v>
      </c>
      <c r="B9" s="136" t="s">
        <v>25</v>
      </c>
      <c r="C9" s="32" t="s">
        <v>39</v>
      </c>
      <c r="D9" s="59" t="s">
        <v>40</v>
      </c>
      <c r="E9" s="37">
        <v>8</v>
      </c>
      <c r="F9" s="38">
        <v>2</v>
      </c>
      <c r="G9" s="38">
        <v>7</v>
      </c>
      <c r="H9" s="38">
        <v>4</v>
      </c>
      <c r="I9" s="38"/>
      <c r="J9" s="38"/>
      <c r="K9" s="38"/>
      <c r="L9" s="38"/>
      <c r="M9" s="38"/>
      <c r="N9" s="59"/>
      <c r="O9" s="37">
        <f t="shared" si="0"/>
        <v>2183</v>
      </c>
      <c r="P9" s="38">
        <f t="shared" si="1"/>
        <v>6832</v>
      </c>
      <c r="Q9" s="38">
        <f t="shared" si="2"/>
        <v>2346</v>
      </c>
      <c r="R9" s="38">
        <f t="shared" si="3"/>
        <v>3493</v>
      </c>
      <c r="S9" s="38">
        <f t="shared" si="4"/>
        <v>0</v>
      </c>
      <c r="T9" s="107">
        <f t="shared" si="5"/>
        <v>0</v>
      </c>
      <c r="U9" s="105">
        <f t="shared" si="6"/>
        <v>0</v>
      </c>
      <c r="V9" s="34">
        <f t="shared" si="7"/>
        <v>0</v>
      </c>
      <c r="W9" s="33">
        <f t="shared" si="8"/>
        <v>0</v>
      </c>
      <c r="X9" s="33">
        <f t="shared" si="9"/>
        <v>0</v>
      </c>
      <c r="Y9" s="89">
        <f t="shared" si="10"/>
        <v>14854</v>
      </c>
    </row>
    <row r="10" spans="1:25" x14ac:dyDescent="0.2">
      <c r="A10" s="49">
        <v>4</v>
      </c>
      <c r="B10" s="135" t="s">
        <v>28</v>
      </c>
      <c r="C10" s="35" t="s">
        <v>26</v>
      </c>
      <c r="D10" s="36" t="s">
        <v>27</v>
      </c>
      <c r="E10" s="37">
        <v>3</v>
      </c>
      <c r="F10" s="38"/>
      <c r="G10" s="38">
        <v>3</v>
      </c>
      <c r="H10" s="38">
        <v>3</v>
      </c>
      <c r="I10" s="38"/>
      <c r="J10" s="38"/>
      <c r="K10" s="38"/>
      <c r="L10" s="38"/>
      <c r="M10" s="38"/>
      <c r="N10" s="59"/>
      <c r="O10" s="37">
        <f t="shared" si="0"/>
        <v>5165</v>
      </c>
      <c r="P10" s="38">
        <f t="shared" si="1"/>
        <v>0</v>
      </c>
      <c r="Q10" s="38">
        <f t="shared" si="2"/>
        <v>4921</v>
      </c>
      <c r="R10" s="38">
        <f t="shared" si="3"/>
        <v>4367</v>
      </c>
      <c r="S10" s="38">
        <f t="shared" si="4"/>
        <v>0</v>
      </c>
      <c r="T10" s="107">
        <f t="shared" si="5"/>
        <v>0</v>
      </c>
      <c r="U10" s="105">
        <f t="shared" si="6"/>
        <v>0</v>
      </c>
      <c r="V10" s="34">
        <f t="shared" si="7"/>
        <v>0</v>
      </c>
      <c r="W10" s="33">
        <f t="shared" si="8"/>
        <v>0</v>
      </c>
      <c r="X10" s="33">
        <f t="shared" si="9"/>
        <v>0</v>
      </c>
      <c r="Y10" s="89">
        <f t="shared" si="10"/>
        <v>14453</v>
      </c>
    </row>
    <row r="11" spans="1:25" x14ac:dyDescent="0.2">
      <c r="A11" s="47">
        <v>5</v>
      </c>
      <c r="B11" s="136" t="s">
        <v>32</v>
      </c>
      <c r="C11" s="32" t="s">
        <v>36</v>
      </c>
      <c r="D11" s="59" t="s">
        <v>37</v>
      </c>
      <c r="E11" s="37">
        <v>9</v>
      </c>
      <c r="F11" s="38">
        <v>3</v>
      </c>
      <c r="G11" s="38">
        <v>5</v>
      </c>
      <c r="H11" s="38">
        <v>6</v>
      </c>
      <c r="I11" s="38"/>
      <c r="J11" s="38"/>
      <c r="K11" s="38"/>
      <c r="L11" s="38"/>
      <c r="M11" s="38"/>
      <c r="N11" s="59"/>
      <c r="O11" s="37">
        <f t="shared" si="0"/>
        <v>1825</v>
      </c>
      <c r="P11" s="38">
        <f t="shared" si="1"/>
        <v>5600</v>
      </c>
      <c r="Q11" s="38">
        <f t="shared" si="2"/>
        <v>3368</v>
      </c>
      <c r="R11" s="38">
        <f t="shared" si="3"/>
        <v>2260</v>
      </c>
      <c r="S11" s="38">
        <f t="shared" si="4"/>
        <v>0</v>
      </c>
      <c r="T11" s="107">
        <f t="shared" si="5"/>
        <v>0</v>
      </c>
      <c r="U11" s="105">
        <f t="shared" si="6"/>
        <v>0</v>
      </c>
      <c r="V11" s="34">
        <f t="shared" si="7"/>
        <v>0</v>
      </c>
      <c r="W11" s="33">
        <f t="shared" si="8"/>
        <v>0</v>
      </c>
      <c r="X11" s="33">
        <f t="shared" si="9"/>
        <v>0</v>
      </c>
      <c r="Y11" s="89">
        <f t="shared" si="10"/>
        <v>13053</v>
      </c>
    </row>
    <row r="12" spans="1:25" x14ac:dyDescent="0.2">
      <c r="A12" s="49">
        <v>6</v>
      </c>
      <c r="B12" s="135" t="s">
        <v>35</v>
      </c>
      <c r="C12" s="35" t="s">
        <v>53</v>
      </c>
      <c r="D12" s="36" t="s">
        <v>54</v>
      </c>
      <c r="E12" s="37">
        <v>10</v>
      </c>
      <c r="F12" s="38">
        <v>6</v>
      </c>
      <c r="G12" s="38">
        <v>6</v>
      </c>
      <c r="H12" s="38">
        <v>7</v>
      </c>
      <c r="I12" s="38"/>
      <c r="J12" s="38"/>
      <c r="K12" s="38"/>
      <c r="L12" s="38"/>
      <c r="M12" s="38"/>
      <c r="N12" s="59"/>
      <c r="O12" s="37">
        <f t="shared" si="0"/>
        <v>1505</v>
      </c>
      <c r="P12" s="38">
        <f t="shared" si="1"/>
        <v>3493</v>
      </c>
      <c r="Q12" s="38">
        <f t="shared" si="2"/>
        <v>2814</v>
      </c>
      <c r="R12" s="38">
        <f t="shared" si="3"/>
        <v>1791</v>
      </c>
      <c r="S12" s="38">
        <f t="shared" si="4"/>
        <v>0</v>
      </c>
      <c r="T12" s="107">
        <f t="shared" si="5"/>
        <v>0</v>
      </c>
      <c r="U12" s="105">
        <f t="shared" si="6"/>
        <v>0</v>
      </c>
      <c r="V12" s="34">
        <f t="shared" si="7"/>
        <v>0</v>
      </c>
      <c r="W12" s="33">
        <f t="shared" si="8"/>
        <v>0</v>
      </c>
      <c r="X12" s="33">
        <f t="shared" si="9"/>
        <v>0</v>
      </c>
      <c r="Y12" s="89">
        <f t="shared" si="10"/>
        <v>9603</v>
      </c>
    </row>
    <row r="13" spans="1:25" x14ac:dyDescent="0.2">
      <c r="A13" s="47">
        <v>7</v>
      </c>
      <c r="B13" s="136" t="s">
        <v>38</v>
      </c>
      <c r="C13" s="32" t="s">
        <v>29</v>
      </c>
      <c r="D13" s="59" t="s">
        <v>30</v>
      </c>
      <c r="E13" s="37">
        <v>4</v>
      </c>
      <c r="F13" s="38"/>
      <c r="G13" s="38">
        <v>8</v>
      </c>
      <c r="H13" s="38">
        <v>5</v>
      </c>
      <c r="I13" s="38"/>
      <c r="J13" s="38"/>
      <c r="K13" s="38"/>
      <c r="L13" s="38"/>
      <c r="M13" s="38"/>
      <c r="N13" s="59"/>
      <c r="O13" s="37">
        <f t="shared" si="0"/>
        <v>4290</v>
      </c>
      <c r="P13" s="38">
        <f t="shared" si="1"/>
        <v>0</v>
      </c>
      <c r="Q13" s="38">
        <f t="shared" si="2"/>
        <v>1940</v>
      </c>
      <c r="R13" s="38">
        <f t="shared" si="3"/>
        <v>2814</v>
      </c>
      <c r="S13" s="38">
        <f t="shared" si="4"/>
        <v>0</v>
      </c>
      <c r="T13" s="107">
        <f t="shared" si="5"/>
        <v>0</v>
      </c>
      <c r="U13" s="105">
        <f t="shared" si="6"/>
        <v>0</v>
      </c>
      <c r="V13" s="34">
        <f t="shared" si="7"/>
        <v>0</v>
      </c>
      <c r="W13" s="33">
        <f t="shared" si="8"/>
        <v>0</v>
      </c>
      <c r="X13" s="33">
        <f t="shared" si="9"/>
        <v>0</v>
      </c>
      <c r="Y13" s="89">
        <f t="shared" si="10"/>
        <v>9044</v>
      </c>
    </row>
    <row r="14" spans="1:25" x14ac:dyDescent="0.2">
      <c r="A14" s="49">
        <v>8</v>
      </c>
      <c r="B14" s="135" t="s">
        <v>200</v>
      </c>
      <c r="C14" s="35" t="s">
        <v>43</v>
      </c>
      <c r="D14" s="36" t="s">
        <v>44</v>
      </c>
      <c r="E14" s="37">
        <v>6</v>
      </c>
      <c r="F14" s="38"/>
      <c r="G14" s="38">
        <v>4</v>
      </c>
      <c r="H14" s="38"/>
      <c r="I14" s="38"/>
      <c r="J14" s="38"/>
      <c r="K14" s="38"/>
      <c r="L14" s="38"/>
      <c r="M14" s="38"/>
      <c r="N14" s="59"/>
      <c r="O14" s="37">
        <f t="shared" si="0"/>
        <v>3058</v>
      </c>
      <c r="P14" s="38">
        <f t="shared" si="1"/>
        <v>0</v>
      </c>
      <c r="Q14" s="38">
        <f t="shared" si="2"/>
        <v>4047</v>
      </c>
      <c r="R14" s="38">
        <f t="shared" si="3"/>
        <v>0</v>
      </c>
      <c r="S14" s="38">
        <f t="shared" si="4"/>
        <v>0</v>
      </c>
      <c r="T14" s="107">
        <f t="shared" si="5"/>
        <v>0</v>
      </c>
      <c r="U14" s="105">
        <f t="shared" si="6"/>
        <v>0</v>
      </c>
      <c r="V14" s="34">
        <f t="shared" si="7"/>
        <v>0</v>
      </c>
      <c r="W14" s="33">
        <f t="shared" si="8"/>
        <v>0</v>
      </c>
      <c r="X14" s="33">
        <f t="shared" si="9"/>
        <v>0</v>
      </c>
      <c r="Y14" s="89">
        <f t="shared" si="10"/>
        <v>7105</v>
      </c>
    </row>
    <row r="15" spans="1:25" x14ac:dyDescent="0.2">
      <c r="A15" s="47">
        <v>9</v>
      </c>
      <c r="B15" s="136" t="s">
        <v>41</v>
      </c>
      <c r="C15" s="39" t="s">
        <v>48</v>
      </c>
      <c r="D15" s="36" t="s">
        <v>49</v>
      </c>
      <c r="E15" s="37">
        <v>7</v>
      </c>
      <c r="F15" s="38"/>
      <c r="G15" s="38">
        <v>9</v>
      </c>
      <c r="H15" s="38">
        <v>8</v>
      </c>
      <c r="I15" s="38"/>
      <c r="J15" s="38"/>
      <c r="K15" s="38"/>
      <c r="L15" s="38"/>
      <c r="M15" s="38"/>
      <c r="N15" s="59"/>
      <c r="O15" s="37">
        <f t="shared" si="0"/>
        <v>2589</v>
      </c>
      <c r="P15" s="38">
        <f t="shared" si="1"/>
        <v>0</v>
      </c>
      <c r="Q15" s="38">
        <f t="shared" si="2"/>
        <v>1582</v>
      </c>
      <c r="R15" s="38">
        <f t="shared" si="3"/>
        <v>1385</v>
      </c>
      <c r="S15" s="38">
        <f t="shared" si="4"/>
        <v>0</v>
      </c>
      <c r="T15" s="107">
        <f t="shared" si="5"/>
        <v>0</v>
      </c>
      <c r="U15" s="105">
        <f t="shared" si="6"/>
        <v>0</v>
      </c>
      <c r="V15" s="34">
        <f t="shared" si="7"/>
        <v>0</v>
      </c>
      <c r="W15" s="33">
        <f t="shared" si="8"/>
        <v>0</v>
      </c>
      <c r="X15" s="33">
        <f t="shared" si="9"/>
        <v>0</v>
      </c>
      <c r="Y15" s="89">
        <f t="shared" si="10"/>
        <v>5556</v>
      </c>
    </row>
    <row r="16" spans="1:25" x14ac:dyDescent="0.2">
      <c r="A16" s="49">
        <v>10</v>
      </c>
      <c r="B16" s="135" t="s">
        <v>47</v>
      </c>
      <c r="C16" s="35" t="s">
        <v>56</v>
      </c>
      <c r="D16" s="36" t="s">
        <v>57</v>
      </c>
      <c r="E16" s="37">
        <v>13</v>
      </c>
      <c r="F16" s="38">
        <v>7</v>
      </c>
      <c r="G16" s="38">
        <v>12</v>
      </c>
      <c r="H16" s="38">
        <v>9</v>
      </c>
      <c r="I16" s="38"/>
      <c r="J16" s="38"/>
      <c r="K16" s="38"/>
      <c r="L16" s="38"/>
      <c r="M16" s="38"/>
      <c r="N16" s="59"/>
      <c r="O16" s="37">
        <f t="shared" si="0"/>
        <v>707</v>
      </c>
      <c r="P16" s="38">
        <f t="shared" si="1"/>
        <v>3024</v>
      </c>
      <c r="Q16" s="38">
        <f t="shared" si="2"/>
        <v>707</v>
      </c>
      <c r="R16" s="38">
        <f t="shared" si="3"/>
        <v>1027</v>
      </c>
      <c r="S16" s="38">
        <f t="shared" si="4"/>
        <v>0</v>
      </c>
      <c r="T16" s="107">
        <f t="shared" si="5"/>
        <v>0</v>
      </c>
      <c r="U16" s="105">
        <f t="shared" si="6"/>
        <v>0</v>
      </c>
      <c r="V16" s="34">
        <f t="shared" si="7"/>
        <v>0</v>
      </c>
      <c r="W16" s="33">
        <f t="shared" si="8"/>
        <v>0</v>
      </c>
      <c r="X16" s="33">
        <f t="shared" si="9"/>
        <v>0</v>
      </c>
      <c r="Y16" s="89">
        <f t="shared" si="10"/>
        <v>5465</v>
      </c>
    </row>
    <row r="17" spans="1:26" x14ac:dyDescent="0.2">
      <c r="A17" s="47">
        <v>11</v>
      </c>
      <c r="B17" s="136" t="s">
        <v>42</v>
      </c>
      <c r="C17" s="32" t="s">
        <v>284</v>
      </c>
      <c r="D17" s="59" t="s">
        <v>62</v>
      </c>
      <c r="E17" s="37"/>
      <c r="F17" s="38">
        <v>4</v>
      </c>
      <c r="G17" s="38"/>
      <c r="H17" s="38"/>
      <c r="I17" s="38"/>
      <c r="J17" s="38"/>
      <c r="K17" s="38"/>
      <c r="L17" s="38"/>
      <c r="M17" s="38"/>
      <c r="N17" s="59"/>
      <c r="O17" s="37">
        <f t="shared" si="0"/>
        <v>0</v>
      </c>
      <c r="P17" s="38">
        <f t="shared" si="1"/>
        <v>4725</v>
      </c>
      <c r="Q17" s="38">
        <f t="shared" si="2"/>
        <v>0</v>
      </c>
      <c r="R17" s="38">
        <f t="shared" si="3"/>
        <v>0</v>
      </c>
      <c r="S17" s="38">
        <f t="shared" si="4"/>
        <v>0</v>
      </c>
      <c r="T17" s="107">
        <f t="shared" si="5"/>
        <v>0</v>
      </c>
      <c r="U17" s="105">
        <f t="shared" si="6"/>
        <v>0</v>
      </c>
      <c r="V17" s="34">
        <f t="shared" si="7"/>
        <v>0</v>
      </c>
      <c r="W17" s="33">
        <f t="shared" si="8"/>
        <v>0</v>
      </c>
      <c r="X17" s="33">
        <f t="shared" si="9"/>
        <v>0</v>
      </c>
      <c r="Y17" s="89">
        <f t="shared" si="10"/>
        <v>4725</v>
      </c>
    </row>
    <row r="18" spans="1:26" x14ac:dyDescent="0.2">
      <c r="A18" s="49">
        <v>12</v>
      </c>
      <c r="B18" s="135" t="s">
        <v>31</v>
      </c>
      <c r="C18" s="35" t="s">
        <v>264</v>
      </c>
      <c r="D18" s="36" t="s">
        <v>51</v>
      </c>
      <c r="E18" s="37">
        <v>5</v>
      </c>
      <c r="F18" s="38"/>
      <c r="G18" s="38"/>
      <c r="H18" s="38"/>
      <c r="I18" s="38"/>
      <c r="J18" s="38"/>
      <c r="K18" s="38"/>
      <c r="L18" s="38"/>
      <c r="M18" s="38"/>
      <c r="N18" s="59"/>
      <c r="O18" s="37">
        <f t="shared" si="0"/>
        <v>3612</v>
      </c>
      <c r="P18" s="38">
        <f t="shared" si="1"/>
        <v>0</v>
      </c>
      <c r="Q18" s="38">
        <f t="shared" si="2"/>
        <v>0</v>
      </c>
      <c r="R18" s="38">
        <f t="shared" si="3"/>
        <v>0</v>
      </c>
      <c r="S18" s="38">
        <f t="shared" si="4"/>
        <v>0</v>
      </c>
      <c r="T18" s="107">
        <f t="shared" si="5"/>
        <v>0</v>
      </c>
      <c r="U18" s="105">
        <f t="shared" si="6"/>
        <v>0</v>
      </c>
      <c r="V18" s="34">
        <f t="shared" si="7"/>
        <v>0</v>
      </c>
      <c r="W18" s="33">
        <f t="shared" si="8"/>
        <v>0</v>
      </c>
      <c r="X18" s="33">
        <f t="shared" si="9"/>
        <v>0</v>
      </c>
      <c r="Y18" s="89">
        <f t="shared" si="10"/>
        <v>3612</v>
      </c>
    </row>
    <row r="19" spans="1:26" x14ac:dyDescent="0.2">
      <c r="A19" s="47">
        <v>13</v>
      </c>
      <c r="B19" s="136" t="s">
        <v>55</v>
      </c>
      <c r="C19" s="32" t="s">
        <v>59</v>
      </c>
      <c r="D19" s="59" t="s">
        <v>60</v>
      </c>
      <c r="E19" s="37">
        <v>11</v>
      </c>
      <c r="F19" s="38"/>
      <c r="G19" s="38">
        <v>10</v>
      </c>
      <c r="H19" s="38">
        <v>10</v>
      </c>
      <c r="I19" s="38"/>
      <c r="J19" s="38"/>
      <c r="K19" s="38"/>
      <c r="L19" s="38"/>
      <c r="M19" s="38"/>
      <c r="N19" s="59"/>
      <c r="O19" s="37">
        <f t="shared" si="0"/>
        <v>1215</v>
      </c>
      <c r="P19" s="38">
        <f t="shared" si="1"/>
        <v>0</v>
      </c>
      <c r="Q19" s="38">
        <f t="shared" si="2"/>
        <v>1261</v>
      </c>
      <c r="R19" s="38">
        <f t="shared" si="3"/>
        <v>707</v>
      </c>
      <c r="S19" s="38">
        <f t="shared" si="4"/>
        <v>0</v>
      </c>
      <c r="T19" s="107">
        <f t="shared" si="5"/>
        <v>0</v>
      </c>
      <c r="U19" s="105">
        <f t="shared" si="6"/>
        <v>0</v>
      </c>
      <c r="V19" s="34">
        <f t="shared" si="7"/>
        <v>0</v>
      </c>
      <c r="W19" s="33">
        <f t="shared" si="8"/>
        <v>0</v>
      </c>
      <c r="X19" s="33">
        <f t="shared" si="9"/>
        <v>0</v>
      </c>
      <c r="Y19" s="89">
        <f t="shared" si="10"/>
        <v>3183</v>
      </c>
    </row>
    <row r="20" spans="1:26" x14ac:dyDescent="0.2">
      <c r="A20" s="49">
        <v>14</v>
      </c>
      <c r="B20" s="135" t="s">
        <v>45</v>
      </c>
      <c r="C20" s="35" t="s">
        <v>197</v>
      </c>
      <c r="D20" s="36" t="s">
        <v>111</v>
      </c>
      <c r="E20" s="37"/>
      <c r="F20" s="38"/>
      <c r="G20" s="38">
        <v>11</v>
      </c>
      <c r="H20" s="38"/>
      <c r="I20" s="38"/>
      <c r="J20" s="38"/>
      <c r="K20" s="38"/>
      <c r="L20" s="38"/>
      <c r="M20" s="38"/>
      <c r="N20" s="59"/>
      <c r="O20" s="37">
        <f t="shared" si="0"/>
        <v>0</v>
      </c>
      <c r="P20" s="38">
        <f t="shared" si="1"/>
        <v>0</v>
      </c>
      <c r="Q20" s="38">
        <f t="shared" si="2"/>
        <v>972</v>
      </c>
      <c r="R20" s="38">
        <f t="shared" si="3"/>
        <v>0</v>
      </c>
      <c r="S20" s="38">
        <f t="shared" si="4"/>
        <v>0</v>
      </c>
      <c r="T20" s="107">
        <f t="shared" si="5"/>
        <v>0</v>
      </c>
      <c r="U20" s="105">
        <f t="shared" si="6"/>
        <v>0</v>
      </c>
      <c r="V20" s="34">
        <f t="shared" si="7"/>
        <v>0</v>
      </c>
      <c r="W20" s="33">
        <f t="shared" si="8"/>
        <v>0</v>
      </c>
      <c r="X20" s="33">
        <f t="shared" si="9"/>
        <v>0</v>
      </c>
      <c r="Y20" s="89">
        <f t="shared" si="10"/>
        <v>972</v>
      </c>
    </row>
    <row r="21" spans="1:26" x14ac:dyDescent="0.2">
      <c r="A21" s="47">
        <v>15</v>
      </c>
      <c r="B21" s="136" t="s">
        <v>58</v>
      </c>
      <c r="C21" s="39" t="s">
        <v>61</v>
      </c>
      <c r="D21" s="36" t="s">
        <v>21</v>
      </c>
      <c r="E21" s="37">
        <v>12</v>
      </c>
      <c r="F21" s="38"/>
      <c r="G21" s="38"/>
      <c r="H21" s="38"/>
      <c r="I21" s="38"/>
      <c r="J21" s="38"/>
      <c r="K21" s="38"/>
      <c r="L21" s="38"/>
      <c r="M21" s="38"/>
      <c r="N21" s="59"/>
      <c r="O21" s="37">
        <f t="shared" si="0"/>
        <v>950</v>
      </c>
      <c r="P21" s="38">
        <f t="shared" si="1"/>
        <v>0</v>
      </c>
      <c r="Q21" s="38">
        <f t="shared" si="2"/>
        <v>0</v>
      </c>
      <c r="R21" s="38">
        <f t="shared" si="3"/>
        <v>0</v>
      </c>
      <c r="S21" s="38">
        <f t="shared" si="4"/>
        <v>0</v>
      </c>
      <c r="T21" s="107">
        <f t="shared" si="5"/>
        <v>0</v>
      </c>
      <c r="U21" s="105">
        <f t="shared" si="6"/>
        <v>0</v>
      </c>
      <c r="V21" s="34">
        <f t="shared" si="7"/>
        <v>0</v>
      </c>
      <c r="W21" s="33">
        <f t="shared" si="8"/>
        <v>0</v>
      </c>
      <c r="X21" s="33">
        <f t="shared" si="9"/>
        <v>0</v>
      </c>
      <c r="Y21" s="89">
        <f t="shared" si="10"/>
        <v>950</v>
      </c>
    </row>
    <row r="22" spans="1:26" x14ac:dyDescent="0.2">
      <c r="A22" s="49">
        <v>16</v>
      </c>
      <c r="B22" s="135" t="s">
        <v>404</v>
      </c>
      <c r="C22" s="35" t="s">
        <v>211</v>
      </c>
      <c r="D22" s="36" t="s">
        <v>63</v>
      </c>
      <c r="E22" s="37"/>
      <c r="F22" s="38">
        <v>15</v>
      </c>
      <c r="G22" s="38"/>
      <c r="H22" s="38"/>
      <c r="I22" s="38"/>
      <c r="J22" s="38"/>
      <c r="K22" s="38"/>
      <c r="L22" s="38"/>
      <c r="M22" s="38"/>
      <c r="N22" s="59"/>
      <c r="O22" s="37">
        <f t="shared" si="0"/>
        <v>0</v>
      </c>
      <c r="P22" s="38">
        <f t="shared" si="1"/>
        <v>707</v>
      </c>
      <c r="Q22" s="38">
        <f t="shared" si="2"/>
        <v>0</v>
      </c>
      <c r="R22" s="38">
        <f t="shared" si="3"/>
        <v>0</v>
      </c>
      <c r="S22" s="38">
        <f t="shared" si="4"/>
        <v>0</v>
      </c>
      <c r="T22" s="107">
        <f t="shared" si="5"/>
        <v>0</v>
      </c>
      <c r="U22" s="105">
        <f t="shared" si="6"/>
        <v>0</v>
      </c>
      <c r="V22" s="34">
        <f t="shared" si="7"/>
        <v>0</v>
      </c>
      <c r="W22" s="33">
        <f t="shared" si="8"/>
        <v>0</v>
      </c>
      <c r="X22" s="33">
        <f t="shared" si="9"/>
        <v>0</v>
      </c>
      <c r="Y22" s="89">
        <f t="shared" si="10"/>
        <v>707</v>
      </c>
    </row>
    <row r="23" spans="1:26" x14ac:dyDescent="0.2">
      <c r="A23" s="47">
        <v>17</v>
      </c>
      <c r="B23" s="136"/>
      <c r="C23" s="32"/>
      <c r="D23" s="59"/>
      <c r="E23" s="37"/>
      <c r="F23" s="38"/>
      <c r="G23" s="38"/>
      <c r="H23" s="38"/>
      <c r="I23" s="38"/>
      <c r="J23" s="38"/>
      <c r="K23" s="38"/>
      <c r="L23" s="38"/>
      <c r="M23" s="38"/>
      <c r="N23" s="59"/>
      <c r="O23" s="37">
        <f t="shared" si="0"/>
        <v>0</v>
      </c>
      <c r="P23" s="38">
        <f t="shared" si="1"/>
        <v>0</v>
      </c>
      <c r="Q23" s="38">
        <f t="shared" si="2"/>
        <v>0</v>
      </c>
      <c r="R23" s="38">
        <f t="shared" si="3"/>
        <v>0</v>
      </c>
      <c r="S23" s="38">
        <f t="shared" si="4"/>
        <v>0</v>
      </c>
      <c r="T23" s="107">
        <f t="shared" si="5"/>
        <v>0</v>
      </c>
      <c r="U23" s="105">
        <f t="shared" si="6"/>
        <v>0</v>
      </c>
      <c r="V23" s="34">
        <f t="shared" si="7"/>
        <v>0</v>
      </c>
      <c r="W23" s="33">
        <f t="shared" si="8"/>
        <v>0</v>
      </c>
      <c r="X23" s="33">
        <f t="shared" si="9"/>
        <v>0</v>
      </c>
      <c r="Y23" s="89">
        <f t="shared" si="10"/>
        <v>0</v>
      </c>
    </row>
    <row r="24" spans="1:26" x14ac:dyDescent="0.2">
      <c r="A24" s="49">
        <v>18</v>
      </c>
      <c r="B24" s="135"/>
      <c r="C24" s="35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59"/>
      <c r="O24" s="37">
        <f t="shared" si="0"/>
        <v>0</v>
      </c>
      <c r="P24" s="38">
        <f t="shared" si="1"/>
        <v>0</v>
      </c>
      <c r="Q24" s="38">
        <f t="shared" si="2"/>
        <v>0</v>
      </c>
      <c r="R24" s="38">
        <f t="shared" si="3"/>
        <v>0</v>
      </c>
      <c r="S24" s="38">
        <f t="shared" si="4"/>
        <v>0</v>
      </c>
      <c r="T24" s="107">
        <f t="shared" si="5"/>
        <v>0</v>
      </c>
      <c r="U24" s="105">
        <f t="shared" si="6"/>
        <v>0</v>
      </c>
      <c r="V24" s="34">
        <f t="shared" si="7"/>
        <v>0</v>
      </c>
      <c r="W24" s="33">
        <f t="shared" si="8"/>
        <v>0</v>
      </c>
      <c r="X24" s="33">
        <f t="shared" si="9"/>
        <v>0</v>
      </c>
      <c r="Y24" s="89">
        <f t="shared" si="10"/>
        <v>0</v>
      </c>
    </row>
    <row r="25" spans="1:26" x14ac:dyDescent="0.2">
      <c r="A25" s="47">
        <v>19</v>
      </c>
      <c r="B25" s="136"/>
      <c r="C25" s="39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59"/>
      <c r="O25" s="37">
        <f t="shared" si="0"/>
        <v>0</v>
      </c>
      <c r="P25" s="38">
        <f t="shared" si="1"/>
        <v>0</v>
      </c>
      <c r="Q25" s="38">
        <f t="shared" si="2"/>
        <v>0</v>
      </c>
      <c r="R25" s="38">
        <f t="shared" si="3"/>
        <v>0</v>
      </c>
      <c r="S25" s="38">
        <f t="shared" si="4"/>
        <v>0</v>
      </c>
      <c r="T25" s="107">
        <f t="shared" si="5"/>
        <v>0</v>
      </c>
      <c r="U25" s="105">
        <f t="shared" si="6"/>
        <v>0</v>
      </c>
      <c r="V25" s="34">
        <f t="shared" si="7"/>
        <v>0</v>
      </c>
      <c r="W25" s="33">
        <f t="shared" si="8"/>
        <v>0</v>
      </c>
      <c r="X25" s="33">
        <f t="shared" si="9"/>
        <v>0</v>
      </c>
      <c r="Y25" s="89">
        <f t="shared" si="10"/>
        <v>0</v>
      </c>
    </row>
    <row r="26" spans="1:26" x14ac:dyDescent="0.2">
      <c r="A26" s="49">
        <v>20</v>
      </c>
      <c r="B26" s="135"/>
      <c r="C26" s="35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59"/>
      <c r="O26" s="37">
        <f t="shared" si="0"/>
        <v>0</v>
      </c>
      <c r="P26" s="38">
        <f t="shared" si="1"/>
        <v>0</v>
      </c>
      <c r="Q26" s="38">
        <f t="shared" si="2"/>
        <v>0</v>
      </c>
      <c r="R26" s="38">
        <f t="shared" si="3"/>
        <v>0</v>
      </c>
      <c r="S26" s="38">
        <f t="shared" si="4"/>
        <v>0</v>
      </c>
      <c r="T26" s="107">
        <f t="shared" si="5"/>
        <v>0</v>
      </c>
      <c r="U26" s="105">
        <f t="shared" si="6"/>
        <v>0</v>
      </c>
      <c r="V26" s="34">
        <f t="shared" si="7"/>
        <v>0</v>
      </c>
      <c r="W26" s="33">
        <f t="shared" si="8"/>
        <v>0</v>
      </c>
      <c r="X26" s="33">
        <f t="shared" si="9"/>
        <v>0</v>
      </c>
      <c r="Y26" s="89">
        <f t="shared" si="10"/>
        <v>0</v>
      </c>
    </row>
    <row r="27" spans="1:26" x14ac:dyDescent="0.2">
      <c r="A27" s="49">
        <v>21</v>
      </c>
      <c r="B27" s="135"/>
      <c r="C27" s="35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59"/>
      <c r="O27" s="37">
        <f t="shared" si="0"/>
        <v>0</v>
      </c>
      <c r="P27" s="38">
        <f t="shared" si="1"/>
        <v>0</v>
      </c>
      <c r="Q27" s="38">
        <f t="shared" si="2"/>
        <v>0</v>
      </c>
      <c r="R27" s="38">
        <f t="shared" si="3"/>
        <v>0</v>
      </c>
      <c r="S27" s="38">
        <f t="shared" si="4"/>
        <v>0</v>
      </c>
      <c r="T27" s="107">
        <f t="shared" si="5"/>
        <v>0</v>
      </c>
      <c r="U27" s="105">
        <f t="shared" si="6"/>
        <v>0</v>
      </c>
      <c r="V27" s="34">
        <f t="shared" si="7"/>
        <v>0</v>
      </c>
      <c r="W27" s="33">
        <f t="shared" si="8"/>
        <v>0</v>
      </c>
      <c r="X27" s="33">
        <f t="shared" si="9"/>
        <v>0</v>
      </c>
      <c r="Y27" s="89">
        <f t="shared" si="10"/>
        <v>0</v>
      </c>
    </row>
    <row r="28" spans="1:26" x14ac:dyDescent="0.2">
      <c r="A28" s="49">
        <v>22</v>
      </c>
      <c r="B28" s="135"/>
      <c r="C28" s="35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59"/>
      <c r="O28" s="37">
        <f t="shared" si="0"/>
        <v>0</v>
      </c>
      <c r="P28" s="38">
        <f t="shared" si="1"/>
        <v>0</v>
      </c>
      <c r="Q28" s="38">
        <f t="shared" si="2"/>
        <v>0</v>
      </c>
      <c r="R28" s="38">
        <f t="shared" si="3"/>
        <v>0</v>
      </c>
      <c r="S28" s="38">
        <f t="shared" si="4"/>
        <v>0</v>
      </c>
      <c r="T28" s="107">
        <f t="shared" si="5"/>
        <v>0</v>
      </c>
      <c r="U28" s="105">
        <f t="shared" si="6"/>
        <v>0</v>
      </c>
      <c r="V28" s="34">
        <f t="shared" si="7"/>
        <v>0</v>
      </c>
      <c r="W28" s="33">
        <f t="shared" si="8"/>
        <v>0</v>
      </c>
      <c r="X28" s="33">
        <f t="shared" si="9"/>
        <v>0</v>
      </c>
      <c r="Y28" s="89">
        <f t="shared" si="10"/>
        <v>0</v>
      </c>
    </row>
    <row r="29" spans="1:26" x14ac:dyDescent="0.2">
      <c r="A29" s="49">
        <v>23</v>
      </c>
      <c r="B29" s="135"/>
      <c r="C29" s="35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59"/>
      <c r="O29" s="37">
        <f t="shared" si="0"/>
        <v>0</v>
      </c>
      <c r="P29" s="38">
        <f t="shared" si="1"/>
        <v>0</v>
      </c>
      <c r="Q29" s="38">
        <f t="shared" si="2"/>
        <v>0</v>
      </c>
      <c r="R29" s="38">
        <f t="shared" si="3"/>
        <v>0</v>
      </c>
      <c r="S29" s="38">
        <f t="shared" si="4"/>
        <v>0</v>
      </c>
      <c r="T29" s="107">
        <f t="shared" si="5"/>
        <v>0</v>
      </c>
      <c r="U29" s="105">
        <f t="shared" si="6"/>
        <v>0</v>
      </c>
      <c r="V29" s="34">
        <f t="shared" si="7"/>
        <v>0</v>
      </c>
      <c r="W29" s="33">
        <f t="shared" si="8"/>
        <v>0</v>
      </c>
      <c r="X29" s="33">
        <f t="shared" si="9"/>
        <v>0</v>
      </c>
      <c r="Y29" s="89">
        <f t="shared" si="10"/>
        <v>0</v>
      </c>
    </row>
    <row r="30" spans="1:26" x14ac:dyDescent="0.2">
      <c r="A30" s="49">
        <v>24</v>
      </c>
      <c r="B30" s="135"/>
      <c r="C30" s="35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59"/>
      <c r="O30" s="37">
        <f t="shared" si="0"/>
        <v>0</v>
      </c>
      <c r="P30" s="38">
        <f t="shared" si="1"/>
        <v>0</v>
      </c>
      <c r="Q30" s="38">
        <f t="shared" si="2"/>
        <v>0</v>
      </c>
      <c r="R30" s="38">
        <f t="shared" si="3"/>
        <v>0</v>
      </c>
      <c r="S30" s="38">
        <f t="shared" si="4"/>
        <v>0</v>
      </c>
      <c r="T30" s="107">
        <f t="shared" si="5"/>
        <v>0</v>
      </c>
      <c r="U30" s="105">
        <f t="shared" si="6"/>
        <v>0</v>
      </c>
      <c r="V30" s="34">
        <f t="shared" si="7"/>
        <v>0</v>
      </c>
      <c r="W30" s="33">
        <f t="shared" si="8"/>
        <v>0</v>
      </c>
      <c r="X30" s="33">
        <f t="shared" si="9"/>
        <v>0</v>
      </c>
      <c r="Y30" s="89">
        <f t="shared" si="10"/>
        <v>0</v>
      </c>
    </row>
    <row r="31" spans="1:26" s="8" customFormat="1" x14ac:dyDescent="0.2">
      <c r="A31" s="49">
        <v>25</v>
      </c>
      <c r="B31" s="135"/>
      <c r="C31" s="40"/>
      <c r="D31" s="59"/>
      <c r="E31" s="37"/>
      <c r="F31" s="38"/>
      <c r="G31" s="38"/>
      <c r="H31" s="38"/>
      <c r="I31" s="38"/>
      <c r="J31" s="38"/>
      <c r="K31" s="38"/>
      <c r="L31" s="38"/>
      <c r="M31" s="38"/>
      <c r="N31" s="59"/>
      <c r="O31" s="37">
        <f t="shared" si="0"/>
        <v>0</v>
      </c>
      <c r="P31" s="38">
        <f t="shared" si="1"/>
        <v>0</v>
      </c>
      <c r="Q31" s="38">
        <f t="shared" si="2"/>
        <v>0</v>
      </c>
      <c r="R31" s="38">
        <f t="shared" si="3"/>
        <v>0</v>
      </c>
      <c r="S31" s="38">
        <f t="shared" si="4"/>
        <v>0</v>
      </c>
      <c r="T31" s="107">
        <f t="shared" si="5"/>
        <v>0</v>
      </c>
      <c r="U31" s="105">
        <f t="shared" si="6"/>
        <v>0</v>
      </c>
      <c r="V31" s="34">
        <f t="shared" si="7"/>
        <v>0</v>
      </c>
      <c r="W31" s="33">
        <f t="shared" si="8"/>
        <v>0</v>
      </c>
      <c r="X31" s="33">
        <f t="shared" si="9"/>
        <v>0</v>
      </c>
      <c r="Y31" s="89">
        <f t="shared" si="10"/>
        <v>0</v>
      </c>
      <c r="Z31"/>
    </row>
    <row r="32" spans="1:26" s="8" customFormat="1" x14ac:dyDescent="0.2">
      <c r="A32" s="49">
        <v>26</v>
      </c>
      <c r="B32" s="135"/>
      <c r="C32" s="35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59"/>
      <c r="O32" s="37">
        <f t="shared" si="0"/>
        <v>0</v>
      </c>
      <c r="P32" s="38">
        <f t="shared" si="1"/>
        <v>0</v>
      </c>
      <c r="Q32" s="38">
        <f t="shared" si="2"/>
        <v>0</v>
      </c>
      <c r="R32" s="38">
        <f t="shared" si="3"/>
        <v>0</v>
      </c>
      <c r="S32" s="38">
        <f t="shared" si="4"/>
        <v>0</v>
      </c>
      <c r="T32" s="107">
        <f t="shared" si="5"/>
        <v>0</v>
      </c>
      <c r="U32" s="105">
        <f t="shared" si="6"/>
        <v>0</v>
      </c>
      <c r="V32" s="34">
        <f t="shared" si="7"/>
        <v>0</v>
      </c>
      <c r="W32" s="33">
        <f t="shared" si="8"/>
        <v>0</v>
      </c>
      <c r="X32" s="33">
        <f t="shared" si="9"/>
        <v>0</v>
      </c>
      <c r="Y32" s="89">
        <f t="shared" si="10"/>
        <v>0</v>
      </c>
      <c r="Z32"/>
    </row>
    <row r="33" spans="1:26" s="8" customFormat="1" x14ac:dyDescent="0.2">
      <c r="A33" s="49">
        <v>27</v>
      </c>
      <c r="B33" s="135"/>
      <c r="C33" s="40"/>
      <c r="D33" s="59"/>
      <c r="E33" s="37"/>
      <c r="F33" s="38"/>
      <c r="G33" s="38"/>
      <c r="H33" s="38"/>
      <c r="I33" s="38"/>
      <c r="J33" s="38"/>
      <c r="K33" s="38"/>
      <c r="L33" s="38"/>
      <c r="M33" s="38"/>
      <c r="N33" s="59"/>
      <c r="O33" s="37">
        <f t="shared" si="0"/>
        <v>0</v>
      </c>
      <c r="P33" s="38">
        <f t="shared" si="1"/>
        <v>0</v>
      </c>
      <c r="Q33" s="38">
        <f t="shared" si="2"/>
        <v>0</v>
      </c>
      <c r="R33" s="38">
        <f t="shared" si="3"/>
        <v>0</v>
      </c>
      <c r="S33" s="38">
        <f t="shared" si="4"/>
        <v>0</v>
      </c>
      <c r="T33" s="107">
        <f t="shared" si="5"/>
        <v>0</v>
      </c>
      <c r="U33" s="105">
        <f t="shared" si="6"/>
        <v>0</v>
      </c>
      <c r="V33" s="34">
        <f t="shared" si="7"/>
        <v>0</v>
      </c>
      <c r="W33" s="33">
        <f t="shared" si="8"/>
        <v>0</v>
      </c>
      <c r="X33" s="33">
        <f t="shared" si="9"/>
        <v>0</v>
      </c>
      <c r="Y33" s="89">
        <f t="shared" si="10"/>
        <v>0</v>
      </c>
      <c r="Z33"/>
    </row>
    <row r="34" spans="1:26" s="8" customFormat="1" x14ac:dyDescent="0.2">
      <c r="A34" s="47">
        <v>28</v>
      </c>
      <c r="B34" s="122"/>
      <c r="C34" s="39"/>
      <c r="D34" s="131"/>
      <c r="E34" s="65"/>
      <c r="F34" s="33"/>
      <c r="G34" s="33"/>
      <c r="H34" s="33"/>
      <c r="I34" s="33"/>
      <c r="J34" s="33"/>
      <c r="K34" s="33"/>
      <c r="L34" s="33"/>
      <c r="M34" s="33"/>
      <c r="N34" s="95"/>
      <c r="O34" s="65">
        <f t="shared" si="0"/>
        <v>0</v>
      </c>
      <c r="P34" s="33">
        <f t="shared" si="1"/>
        <v>0</v>
      </c>
      <c r="Q34" s="33">
        <f t="shared" si="2"/>
        <v>0</v>
      </c>
      <c r="R34" s="33">
        <f t="shared" si="3"/>
        <v>0</v>
      </c>
      <c r="S34" s="33">
        <f t="shared" si="4"/>
        <v>0</v>
      </c>
      <c r="T34" s="66">
        <f t="shared" si="5"/>
        <v>0</v>
      </c>
      <c r="U34" s="34">
        <f t="shared" si="6"/>
        <v>0</v>
      </c>
      <c r="V34" s="34">
        <f t="shared" si="7"/>
        <v>0</v>
      </c>
      <c r="W34" s="33">
        <f t="shared" si="8"/>
        <v>0</v>
      </c>
      <c r="X34" s="33">
        <f t="shared" si="9"/>
        <v>0</v>
      </c>
      <c r="Y34" s="48">
        <f>SUM(LARGE(O34:X34,1),LARGE(O34:X34,2),LARGE(O34:X34,3))</f>
        <v>0</v>
      </c>
      <c r="Z34"/>
    </row>
    <row r="35" spans="1:26" s="8" customFormat="1" x14ac:dyDescent="0.2">
      <c r="A35" s="50">
        <v>29</v>
      </c>
      <c r="B35" s="123"/>
      <c r="C35" s="51"/>
      <c r="D35" s="52"/>
      <c r="E35" s="53"/>
      <c r="F35" s="54"/>
      <c r="G35" s="54"/>
      <c r="H35" s="54"/>
      <c r="I35" s="54"/>
      <c r="J35" s="54"/>
      <c r="K35" s="54"/>
      <c r="L35" s="54"/>
      <c r="M35" s="54"/>
      <c r="N35" s="60"/>
      <c r="O35" s="53">
        <f t="shared" si="0"/>
        <v>0</v>
      </c>
      <c r="P35" s="54">
        <f t="shared" si="1"/>
        <v>0</v>
      </c>
      <c r="Q35" s="54">
        <f t="shared" si="2"/>
        <v>0</v>
      </c>
      <c r="R35" s="54">
        <f t="shared" si="3"/>
        <v>0</v>
      </c>
      <c r="S35" s="54">
        <f t="shared" si="4"/>
        <v>0</v>
      </c>
      <c r="T35" s="108">
        <f t="shared" si="5"/>
        <v>0</v>
      </c>
      <c r="U35" s="106">
        <f t="shared" si="6"/>
        <v>0</v>
      </c>
      <c r="V35" s="55">
        <f t="shared" si="7"/>
        <v>0</v>
      </c>
      <c r="W35" s="56">
        <f t="shared" si="8"/>
        <v>0</v>
      </c>
      <c r="X35" s="56">
        <f t="shared" si="9"/>
        <v>0</v>
      </c>
      <c r="Y35" s="57">
        <f>SUM(LARGE(O35:X35,1),LARGE(O35:X35,2),LARGE(O35:X35,3))</f>
        <v>0</v>
      </c>
      <c r="Z35"/>
    </row>
    <row r="36" spans="1:26" s="8" customFormat="1" x14ac:dyDescent="0.2">
      <c r="A36" s="50"/>
      <c r="B36" s="137"/>
      <c r="C36" s="51"/>
      <c r="D36" s="52"/>
      <c r="E36" s="53"/>
      <c r="F36" s="54"/>
      <c r="G36" s="54"/>
      <c r="H36" s="54"/>
      <c r="I36" s="54"/>
      <c r="J36" s="54"/>
      <c r="K36" s="54"/>
      <c r="L36" s="54"/>
      <c r="M36" s="54"/>
      <c r="N36" s="60"/>
      <c r="O36" s="53"/>
      <c r="P36" s="54"/>
      <c r="Q36" s="54"/>
      <c r="R36" s="54"/>
      <c r="S36" s="54"/>
      <c r="T36" s="108"/>
      <c r="U36" s="106"/>
      <c r="V36" s="55"/>
      <c r="W36" s="56"/>
      <c r="X36" s="56"/>
      <c r="Y36" s="57"/>
      <c r="Z36"/>
    </row>
    <row r="37" spans="1:26" x14ac:dyDescent="0.2">
      <c r="A37" s="71"/>
      <c r="B37" s="71"/>
      <c r="C37" s="90"/>
      <c r="D37" s="90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4"/>
    </row>
    <row r="57" spans="20:24" x14ac:dyDescent="0.2">
      <c r="T57" s="9"/>
      <c r="U57" s="9"/>
      <c r="V57" s="9"/>
      <c r="W57" s="9"/>
      <c r="X57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6"/>
  <dimension ref="A1:O36"/>
  <sheetViews>
    <sheetView workbookViewId="0">
      <selection activeCell="K9" sqref="K9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0">
        <v>1503</v>
      </c>
      <c r="B1" s="15" t="s">
        <v>67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68">
        <v>1</v>
      </c>
      <c r="C2" s="168" t="s">
        <v>77</v>
      </c>
      <c r="D2" s="168" t="s">
        <v>23</v>
      </c>
      <c r="E2" s="168" t="s">
        <v>24</v>
      </c>
      <c r="F2" s="168">
        <v>1976</v>
      </c>
      <c r="G2" s="168" t="s">
        <v>326</v>
      </c>
      <c r="H2" s="168">
        <v>6</v>
      </c>
      <c r="I2" s="168">
        <v>9136</v>
      </c>
      <c r="O2" s="14"/>
    </row>
    <row r="3" spans="1:15" ht="12.75" customHeight="1" x14ac:dyDescent="0.25">
      <c r="A3" s="12">
        <v>2</v>
      </c>
      <c r="B3" s="168">
        <v>2</v>
      </c>
      <c r="C3" s="168" t="s">
        <v>82</v>
      </c>
      <c r="D3" s="168" t="s">
        <v>39</v>
      </c>
      <c r="E3" s="168" t="s">
        <v>40</v>
      </c>
      <c r="F3" s="168">
        <v>1974</v>
      </c>
      <c r="G3" s="168" t="s">
        <v>327</v>
      </c>
      <c r="H3" s="168">
        <v>12</v>
      </c>
      <c r="I3" s="168">
        <v>7029</v>
      </c>
      <c r="O3" s="14"/>
    </row>
    <row r="4" spans="1:15" ht="12.75" customHeight="1" x14ac:dyDescent="0.25">
      <c r="A4" s="12">
        <v>3</v>
      </c>
      <c r="B4" s="168">
        <v>3</v>
      </c>
      <c r="C4" s="168" t="s">
        <v>81</v>
      </c>
      <c r="D4" s="168" t="s">
        <v>36</v>
      </c>
      <c r="E4" s="168" t="s">
        <v>37</v>
      </c>
      <c r="F4" s="168">
        <v>1964</v>
      </c>
      <c r="G4" s="168" t="s">
        <v>328</v>
      </c>
      <c r="H4" s="168">
        <v>21</v>
      </c>
      <c r="I4" s="168">
        <v>5796</v>
      </c>
      <c r="O4" s="14"/>
    </row>
    <row r="5" spans="1:15" ht="12.75" customHeight="1" x14ac:dyDescent="0.25">
      <c r="A5" s="12">
        <v>4</v>
      </c>
      <c r="B5" s="168">
        <v>4</v>
      </c>
      <c r="C5" s="168" t="s">
        <v>283</v>
      </c>
      <c r="D5" s="168" t="s">
        <v>284</v>
      </c>
      <c r="E5" s="168" t="s">
        <v>62</v>
      </c>
      <c r="F5" s="168">
        <v>1961</v>
      </c>
      <c r="G5" s="168" t="s">
        <v>329</v>
      </c>
      <c r="H5" s="168">
        <v>22</v>
      </c>
      <c r="I5" s="168">
        <v>4921</v>
      </c>
      <c r="O5" s="14"/>
    </row>
    <row r="6" spans="1:15" ht="12.75" customHeight="1" x14ac:dyDescent="0.25">
      <c r="A6" s="12" t="s">
        <v>215</v>
      </c>
      <c r="B6" s="168">
        <v>5</v>
      </c>
      <c r="C6" s="168" t="s">
        <v>286</v>
      </c>
      <c r="D6" s="168" t="s">
        <v>287</v>
      </c>
      <c r="E6" s="168" t="s">
        <v>94</v>
      </c>
      <c r="F6" s="168">
        <v>1976</v>
      </c>
      <c r="G6" s="168" t="s">
        <v>330</v>
      </c>
      <c r="H6" s="168">
        <v>26</v>
      </c>
      <c r="I6" s="168">
        <v>4243</v>
      </c>
      <c r="O6" s="14"/>
    </row>
    <row r="7" spans="1:15" ht="12.75" customHeight="1" x14ac:dyDescent="0.25">
      <c r="A7" s="12">
        <v>6</v>
      </c>
      <c r="B7" s="168">
        <v>6</v>
      </c>
      <c r="C7" s="168" t="s">
        <v>83</v>
      </c>
      <c r="D7" s="168" t="s">
        <v>53</v>
      </c>
      <c r="E7" s="168" t="s">
        <v>54</v>
      </c>
      <c r="F7" s="168">
        <v>1967</v>
      </c>
      <c r="G7" s="168" t="s">
        <v>331</v>
      </c>
      <c r="H7" s="168">
        <v>28</v>
      </c>
      <c r="I7" s="168">
        <v>3689</v>
      </c>
      <c r="O7" s="14"/>
    </row>
    <row r="8" spans="1:15" ht="12.75" customHeight="1" x14ac:dyDescent="0.25">
      <c r="A8" s="12">
        <v>7</v>
      </c>
      <c r="B8" s="168">
        <v>7</v>
      </c>
      <c r="C8" s="168" t="s">
        <v>84</v>
      </c>
      <c r="D8" s="168" t="s">
        <v>56</v>
      </c>
      <c r="E8" s="168" t="s">
        <v>57</v>
      </c>
      <c r="F8" s="168">
        <v>1960</v>
      </c>
      <c r="G8" s="168" t="s">
        <v>332</v>
      </c>
      <c r="H8" s="168">
        <v>43</v>
      </c>
      <c r="I8" s="168">
        <v>3220</v>
      </c>
      <c r="O8" s="14"/>
    </row>
    <row r="9" spans="1:15" ht="12.75" customHeight="1" x14ac:dyDescent="0.25">
      <c r="A9" s="12" t="s">
        <v>215</v>
      </c>
      <c r="B9" s="168">
        <v>8</v>
      </c>
      <c r="C9" s="168" t="s">
        <v>333</v>
      </c>
      <c r="D9" s="168" t="s">
        <v>334</v>
      </c>
      <c r="E9" s="168" t="s">
        <v>95</v>
      </c>
      <c r="F9" s="168">
        <v>1964</v>
      </c>
      <c r="G9" s="168" t="s">
        <v>335</v>
      </c>
      <c r="H9" s="168">
        <v>44</v>
      </c>
      <c r="I9" s="168">
        <v>2814</v>
      </c>
      <c r="O9" s="14"/>
    </row>
    <row r="10" spans="1:15" ht="12.75" customHeight="1" x14ac:dyDescent="0.25">
      <c r="A10" s="12" t="s">
        <v>87</v>
      </c>
      <c r="B10" s="168">
        <v>9</v>
      </c>
      <c r="C10" s="168" t="s">
        <v>98</v>
      </c>
      <c r="D10" s="168" t="s">
        <v>71</v>
      </c>
      <c r="E10" s="168" t="s">
        <v>72</v>
      </c>
      <c r="F10" s="168">
        <v>1963</v>
      </c>
      <c r="G10" s="168" t="s">
        <v>336</v>
      </c>
      <c r="H10" s="168">
        <v>50</v>
      </c>
      <c r="I10" s="168">
        <v>2456</v>
      </c>
      <c r="O10" s="14"/>
    </row>
    <row r="11" spans="1:15" ht="12.75" customHeight="1" x14ac:dyDescent="0.25">
      <c r="A11" s="12" t="s">
        <v>215</v>
      </c>
      <c r="B11" s="168">
        <v>10</v>
      </c>
      <c r="C11" s="168" t="s">
        <v>212</v>
      </c>
      <c r="D11" s="168" t="s">
        <v>213</v>
      </c>
      <c r="E11" s="168" t="s">
        <v>177</v>
      </c>
      <c r="F11" s="168">
        <v>1970</v>
      </c>
      <c r="G11" s="168" t="s">
        <v>337</v>
      </c>
      <c r="H11" s="168">
        <v>67</v>
      </c>
      <c r="I11" s="168">
        <v>2136</v>
      </c>
      <c r="M11" s="112"/>
      <c r="N11" s="112"/>
      <c r="O11" s="14"/>
    </row>
    <row r="12" spans="1:15" ht="12.75" customHeight="1" x14ac:dyDescent="0.25">
      <c r="A12" s="12" t="s">
        <v>215</v>
      </c>
      <c r="B12" s="168">
        <v>11</v>
      </c>
      <c r="C12" s="168" t="s">
        <v>338</v>
      </c>
      <c r="D12" s="168" t="s">
        <v>339</v>
      </c>
      <c r="E12" s="168" t="s">
        <v>182</v>
      </c>
      <c r="F12" s="168">
        <v>1988</v>
      </c>
      <c r="G12" s="168" t="s">
        <v>340</v>
      </c>
      <c r="H12" s="168">
        <v>71</v>
      </c>
      <c r="I12" s="168">
        <v>1846</v>
      </c>
      <c r="M12" s="11"/>
      <c r="N12" s="14"/>
      <c r="O12" s="14"/>
    </row>
    <row r="13" spans="1:15" ht="12.75" customHeight="1" x14ac:dyDescent="0.25">
      <c r="A13" s="12" t="s">
        <v>215</v>
      </c>
      <c r="B13" s="168">
        <v>12</v>
      </c>
      <c r="C13" s="168" t="s">
        <v>279</v>
      </c>
      <c r="D13" s="168" t="s">
        <v>280</v>
      </c>
      <c r="E13" s="168" t="s">
        <v>281</v>
      </c>
      <c r="F13" s="168">
        <v>1976</v>
      </c>
      <c r="G13" s="168" t="s">
        <v>341</v>
      </c>
      <c r="H13" s="168">
        <v>80</v>
      </c>
      <c r="I13" s="168">
        <v>1582</v>
      </c>
      <c r="M13" s="11"/>
      <c r="N13" s="14"/>
      <c r="O13" s="14"/>
    </row>
    <row r="14" spans="1:15" ht="12.75" customHeight="1" x14ac:dyDescent="0.25">
      <c r="A14" s="12" t="s">
        <v>215</v>
      </c>
      <c r="B14" s="168">
        <v>13</v>
      </c>
      <c r="C14" s="168" t="s">
        <v>342</v>
      </c>
      <c r="D14" s="168" t="s">
        <v>343</v>
      </c>
      <c r="E14" s="168" t="s">
        <v>344</v>
      </c>
      <c r="F14" s="168">
        <v>1967</v>
      </c>
      <c r="G14" s="168" t="s">
        <v>345</v>
      </c>
      <c r="H14" s="168">
        <v>81</v>
      </c>
      <c r="I14" s="168">
        <v>1338</v>
      </c>
      <c r="M14" s="11"/>
      <c r="N14" s="14"/>
      <c r="O14" s="14"/>
    </row>
    <row r="15" spans="1:15" ht="12.75" customHeight="1" x14ac:dyDescent="0.25">
      <c r="A15" s="12" t="s">
        <v>215</v>
      </c>
      <c r="B15" s="168">
        <v>14</v>
      </c>
      <c r="C15" s="168" t="s">
        <v>346</v>
      </c>
      <c r="D15" s="168" t="s">
        <v>347</v>
      </c>
      <c r="E15" s="168" t="s">
        <v>178</v>
      </c>
      <c r="F15" s="168">
        <v>1986</v>
      </c>
      <c r="G15" s="168" t="s">
        <v>348</v>
      </c>
      <c r="H15" s="168">
        <v>89</v>
      </c>
      <c r="I15" s="168">
        <v>1113</v>
      </c>
      <c r="J15" s="14"/>
      <c r="K15" s="14"/>
      <c r="L15" s="14"/>
      <c r="M15" s="11"/>
      <c r="N15" s="14"/>
      <c r="O15" s="14"/>
    </row>
    <row r="16" spans="1:15" ht="12.75" customHeight="1" x14ac:dyDescent="0.25">
      <c r="A16" s="12">
        <v>14</v>
      </c>
      <c r="B16" s="168">
        <v>15</v>
      </c>
      <c r="C16" s="168" t="s">
        <v>97</v>
      </c>
      <c r="D16" s="168" t="s">
        <v>211</v>
      </c>
      <c r="E16" s="168" t="s">
        <v>63</v>
      </c>
      <c r="F16" s="168">
        <v>1944</v>
      </c>
      <c r="G16" s="168" t="s">
        <v>349</v>
      </c>
      <c r="H16" s="168">
        <v>90</v>
      </c>
      <c r="I16" s="168">
        <v>903</v>
      </c>
      <c r="J16" s="14"/>
      <c r="K16" s="14"/>
      <c r="L16" s="14"/>
      <c r="M16" s="11"/>
      <c r="N16" s="14"/>
      <c r="O16" s="14"/>
    </row>
    <row r="17" spans="1:15" ht="12.75" customHeight="1" x14ac:dyDescent="0.25">
      <c r="A17" s="12" t="s">
        <v>215</v>
      </c>
      <c r="B17" s="168">
        <v>16</v>
      </c>
      <c r="C17" s="168" t="s">
        <v>218</v>
      </c>
      <c r="D17" s="168" t="s">
        <v>219</v>
      </c>
      <c r="E17" s="168" t="s">
        <v>73</v>
      </c>
      <c r="F17" s="168">
        <v>1934</v>
      </c>
      <c r="G17" s="168" t="s">
        <v>350</v>
      </c>
      <c r="H17" s="168">
        <v>99</v>
      </c>
      <c r="I17" s="168">
        <v>707</v>
      </c>
      <c r="J17" s="14"/>
      <c r="K17" s="14"/>
      <c r="L17" s="14"/>
      <c r="M17" s="11"/>
      <c r="N17" s="14"/>
      <c r="O17" s="14"/>
    </row>
    <row r="18" spans="1:15" ht="12.75" customHeight="1" x14ac:dyDescent="0.2">
      <c r="A18" s="12"/>
      <c r="B18" s="11"/>
      <c r="C18" s="11"/>
      <c r="D18" s="17"/>
      <c r="E18" s="14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7"/>
      <c r="E19" s="14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7"/>
      <c r="E20" s="14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7"/>
      <c r="E21" s="14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4"/>
      <c r="L22" s="14"/>
      <c r="M22" s="11"/>
      <c r="N22" s="14"/>
      <c r="O22" s="14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4"/>
      <c r="L24" s="14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4"/>
      <c r="O26" s="14"/>
    </row>
    <row r="27" spans="1:15" ht="12.75" customHeight="1" x14ac:dyDescent="0.2">
      <c r="A27" s="13"/>
      <c r="B27" s="17"/>
      <c r="C27" s="17"/>
      <c r="D27" s="17"/>
      <c r="E27" s="5"/>
      <c r="F27" s="5"/>
      <c r="G27" s="5"/>
      <c r="H27" s="17"/>
      <c r="I27" s="17"/>
      <c r="J27" s="17"/>
      <c r="K27" s="17"/>
      <c r="L27" s="17"/>
      <c r="M27" s="17"/>
      <c r="N27" s="17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4"/>
  <dimension ref="A1:O35"/>
  <sheetViews>
    <sheetView workbookViewId="0">
      <selection activeCell="A2" sqref="A2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>
        <v>2204</v>
      </c>
      <c r="B1" s="15" t="s">
        <v>68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69">
        <v>1</v>
      </c>
      <c r="C2" s="169" t="s">
        <v>77</v>
      </c>
      <c r="D2" s="169" t="s">
        <v>23</v>
      </c>
      <c r="E2" s="169" t="s">
        <v>24</v>
      </c>
      <c r="F2" s="169">
        <v>1976</v>
      </c>
      <c r="G2" s="169" t="s">
        <v>351</v>
      </c>
      <c r="H2" s="169">
        <v>4</v>
      </c>
      <c r="I2" s="169">
        <v>3166</v>
      </c>
      <c r="M2" s="112"/>
      <c r="N2" s="115"/>
      <c r="O2" s="14"/>
    </row>
    <row r="3" spans="1:15" ht="12.75" customHeight="1" x14ac:dyDescent="0.25">
      <c r="A3" s="12">
        <v>2</v>
      </c>
      <c r="B3" s="169">
        <v>2</v>
      </c>
      <c r="C3" s="169" t="s">
        <v>86</v>
      </c>
      <c r="D3" s="169" t="s">
        <v>26</v>
      </c>
      <c r="E3" s="169" t="s">
        <v>27</v>
      </c>
      <c r="F3" s="169">
        <v>1974</v>
      </c>
      <c r="G3" s="169" t="s">
        <v>352</v>
      </c>
      <c r="H3" s="169">
        <v>8</v>
      </c>
      <c r="I3" s="169">
        <v>2263</v>
      </c>
      <c r="M3" s="112"/>
      <c r="N3" s="115"/>
      <c r="O3" s="14"/>
    </row>
    <row r="4" spans="1:15" ht="12.75" customHeight="1" x14ac:dyDescent="0.25">
      <c r="A4" s="12">
        <v>3</v>
      </c>
      <c r="B4" s="169">
        <v>3</v>
      </c>
      <c r="C4" s="169" t="s">
        <v>82</v>
      </c>
      <c r="D4" s="169" t="s">
        <v>39</v>
      </c>
      <c r="E4" s="169" t="s">
        <v>40</v>
      </c>
      <c r="F4" s="169">
        <v>1974</v>
      </c>
      <c r="G4" s="169" t="s">
        <v>353</v>
      </c>
      <c r="H4" s="169">
        <v>14</v>
      </c>
      <c r="I4" s="169">
        <v>1734</v>
      </c>
      <c r="M4" s="112"/>
      <c r="N4" s="115"/>
      <c r="O4" s="14"/>
    </row>
    <row r="5" spans="1:15" ht="12.75" customHeight="1" x14ac:dyDescent="0.25">
      <c r="A5" s="12">
        <v>4</v>
      </c>
      <c r="B5" s="169">
        <v>4</v>
      </c>
      <c r="C5" s="169" t="s">
        <v>90</v>
      </c>
      <c r="D5" s="169" t="s">
        <v>48</v>
      </c>
      <c r="E5" s="169" t="s">
        <v>49</v>
      </c>
      <c r="F5" s="169">
        <v>1958</v>
      </c>
      <c r="G5" s="169" t="s">
        <v>354</v>
      </c>
      <c r="H5" s="169">
        <v>15</v>
      </c>
      <c r="I5" s="169">
        <v>1360</v>
      </c>
      <c r="M5" s="112"/>
      <c r="N5" s="115"/>
      <c r="O5" s="14"/>
    </row>
    <row r="6" spans="1:15" ht="12.75" customHeight="1" x14ac:dyDescent="0.25">
      <c r="A6" s="12" t="s">
        <v>87</v>
      </c>
      <c r="B6" s="169">
        <v>5</v>
      </c>
      <c r="C6" s="169" t="s">
        <v>195</v>
      </c>
      <c r="D6" s="169" t="s">
        <v>196</v>
      </c>
      <c r="E6" s="169" t="s">
        <v>185</v>
      </c>
      <c r="F6" s="169">
        <v>1982</v>
      </c>
      <c r="G6" s="169" t="s">
        <v>355</v>
      </c>
      <c r="H6" s="169">
        <v>20</v>
      </c>
      <c r="I6" s="169">
        <v>1069</v>
      </c>
      <c r="M6" s="112"/>
      <c r="N6" s="115"/>
      <c r="O6" s="14"/>
    </row>
    <row r="7" spans="1:15" ht="12.75" customHeight="1" x14ac:dyDescent="0.25">
      <c r="A7" s="12">
        <v>5</v>
      </c>
      <c r="B7" s="169">
        <v>6</v>
      </c>
      <c r="C7" s="169" t="s">
        <v>91</v>
      </c>
      <c r="D7" s="169" t="s">
        <v>59</v>
      </c>
      <c r="E7" s="169" t="s">
        <v>60</v>
      </c>
      <c r="F7" s="169">
        <v>1950</v>
      </c>
      <c r="G7" s="169" t="s">
        <v>356</v>
      </c>
      <c r="H7" s="169">
        <v>22</v>
      </c>
      <c r="I7" s="169">
        <v>831</v>
      </c>
      <c r="M7" s="112"/>
      <c r="N7" s="115"/>
      <c r="O7" s="14"/>
    </row>
    <row r="8" spans="1:15" ht="12.75" customHeight="1" x14ac:dyDescent="0.25">
      <c r="A8" s="12">
        <v>6</v>
      </c>
      <c r="B8" s="169">
        <v>7</v>
      </c>
      <c r="C8" s="169" t="s">
        <v>83</v>
      </c>
      <c r="D8" s="169" t="s">
        <v>53</v>
      </c>
      <c r="E8" s="169" t="s">
        <v>54</v>
      </c>
      <c r="F8" s="169">
        <v>1967</v>
      </c>
      <c r="G8" s="169" t="s">
        <v>357</v>
      </c>
      <c r="H8" s="169">
        <v>25</v>
      </c>
      <c r="I8" s="169">
        <v>630</v>
      </c>
      <c r="M8" s="112"/>
      <c r="N8" s="115"/>
      <c r="O8" s="14"/>
    </row>
    <row r="9" spans="1:15" ht="12.75" customHeight="1" x14ac:dyDescent="0.25">
      <c r="A9" s="12" t="s">
        <v>215</v>
      </c>
      <c r="B9" s="169">
        <v>8</v>
      </c>
      <c r="C9" s="169" t="s">
        <v>358</v>
      </c>
      <c r="D9" s="169" t="s">
        <v>359</v>
      </c>
      <c r="E9" s="169" t="s">
        <v>70</v>
      </c>
      <c r="F9" s="169">
        <v>1954</v>
      </c>
      <c r="G9" s="169" t="s">
        <v>360</v>
      </c>
      <c r="H9" s="169">
        <v>29</v>
      </c>
      <c r="I9" s="169">
        <v>456</v>
      </c>
      <c r="M9" s="112"/>
      <c r="N9" s="115"/>
      <c r="O9" s="14"/>
    </row>
    <row r="10" spans="1:15" ht="12.75" customHeight="1" x14ac:dyDescent="0.25">
      <c r="A10" s="12">
        <v>8</v>
      </c>
      <c r="B10" s="169">
        <v>9</v>
      </c>
      <c r="C10" s="169" t="s">
        <v>84</v>
      </c>
      <c r="D10" s="169" t="s">
        <v>56</v>
      </c>
      <c r="E10" s="169" t="s">
        <v>57</v>
      </c>
      <c r="F10" s="169">
        <v>1960</v>
      </c>
      <c r="G10" s="169" t="s">
        <v>361</v>
      </c>
      <c r="H10" s="169">
        <v>38</v>
      </c>
      <c r="I10" s="169">
        <v>303</v>
      </c>
      <c r="M10" s="112"/>
      <c r="N10" s="115"/>
      <c r="O10" s="14"/>
    </row>
    <row r="11" spans="1:15" ht="12.75" customHeight="1" x14ac:dyDescent="0.25">
      <c r="A11" s="12" t="s">
        <v>87</v>
      </c>
      <c r="B11" s="169">
        <v>10</v>
      </c>
      <c r="C11" s="169" t="s">
        <v>218</v>
      </c>
      <c r="D11" s="169" t="s">
        <v>219</v>
      </c>
      <c r="E11" s="169" t="s">
        <v>73</v>
      </c>
      <c r="F11" s="169">
        <v>1934</v>
      </c>
      <c r="G11" s="169" t="s">
        <v>362</v>
      </c>
      <c r="H11" s="169">
        <v>44</v>
      </c>
      <c r="I11" s="169"/>
      <c r="M11" s="112"/>
      <c r="N11" s="112"/>
      <c r="O11" s="14"/>
    </row>
    <row r="12" spans="1:15" ht="12.75" customHeight="1" x14ac:dyDescent="0.2">
      <c r="A12" s="12"/>
      <c r="M12" s="113"/>
      <c r="N12" s="113"/>
      <c r="O12" s="17"/>
    </row>
    <row r="13" spans="1:15" ht="12.75" customHeight="1" x14ac:dyDescent="0.2">
      <c r="A13" s="12"/>
      <c r="M13" s="120"/>
      <c r="N13" s="120"/>
      <c r="O13" s="18"/>
    </row>
    <row r="14" spans="1:15" ht="12.75" customHeight="1" x14ac:dyDescent="0.2">
      <c r="A14" s="12"/>
      <c r="M14" s="114"/>
      <c r="N14" s="114"/>
    </row>
    <row r="15" spans="1:15" ht="12.75" customHeight="1" x14ac:dyDescent="0.2">
      <c r="A15" s="12"/>
      <c r="M15" s="112"/>
      <c r="N15" s="112"/>
      <c r="O15" s="14"/>
    </row>
    <row r="16" spans="1:15" ht="12.75" customHeight="1" x14ac:dyDescent="0.2">
      <c r="A16" s="12"/>
      <c r="M16" s="112"/>
      <c r="N16" s="112"/>
      <c r="O16" s="14"/>
    </row>
    <row r="17" spans="1:15" ht="12.75" customHeight="1" x14ac:dyDescent="0.2">
      <c r="A17" s="12"/>
      <c r="M17" s="112"/>
      <c r="N17" s="112"/>
      <c r="O17" s="14"/>
    </row>
    <row r="18" spans="1:15" ht="12.75" customHeight="1" x14ac:dyDescent="0.2">
      <c r="A18" s="12"/>
      <c r="B18" s="11"/>
      <c r="C18" s="11"/>
      <c r="D18" s="11"/>
      <c r="E18" s="11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1"/>
      <c r="E19" s="11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1"/>
      <c r="E20" s="11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1"/>
      <c r="E21" s="11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M22" s="11"/>
      <c r="N22" s="14"/>
      <c r="O22" s="14"/>
    </row>
    <row r="23" spans="1:15" ht="12.75" customHeight="1" x14ac:dyDescent="0.2">
      <c r="A23" s="12"/>
      <c r="B23" s="11"/>
      <c r="C23" s="11"/>
      <c r="D23" s="11"/>
      <c r="E23" s="11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9"/>
  <dimension ref="A1:O34"/>
  <sheetViews>
    <sheetView workbookViewId="0">
      <selection activeCell="E2" sqref="E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0">
        <v>1611</v>
      </c>
      <c r="B1" s="15" t="s">
        <v>10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67">
        <v>1</v>
      </c>
      <c r="C2" s="167" t="s">
        <v>307</v>
      </c>
      <c r="D2" s="167" t="s">
        <v>308</v>
      </c>
      <c r="E2" s="167" t="s">
        <v>181</v>
      </c>
      <c r="F2" s="167">
        <v>1985</v>
      </c>
      <c r="G2" s="167" t="s">
        <v>309</v>
      </c>
      <c r="H2" s="167">
        <v>11</v>
      </c>
      <c r="I2" s="167">
        <v>15977</v>
      </c>
      <c r="N2" s="14"/>
      <c r="O2" s="14"/>
    </row>
    <row r="3" spans="1:15" ht="12.75" customHeight="1" x14ac:dyDescent="0.25">
      <c r="A3" s="12">
        <v>2</v>
      </c>
      <c r="B3" s="167">
        <v>2</v>
      </c>
      <c r="C3" s="167" t="s">
        <v>77</v>
      </c>
      <c r="D3" s="167" t="s">
        <v>23</v>
      </c>
      <c r="E3" s="167" t="s">
        <v>24</v>
      </c>
      <c r="F3" s="167">
        <v>1976</v>
      </c>
      <c r="G3" s="167" t="s">
        <v>310</v>
      </c>
      <c r="H3" s="167">
        <v>13</v>
      </c>
      <c r="I3" s="167">
        <v>12365</v>
      </c>
      <c r="N3" s="14"/>
      <c r="O3" s="14"/>
    </row>
    <row r="4" spans="1:15" ht="12.75" customHeight="1" x14ac:dyDescent="0.25">
      <c r="A4" s="12">
        <v>3</v>
      </c>
      <c r="B4" s="167">
        <v>3</v>
      </c>
      <c r="C4" s="167" t="s">
        <v>79</v>
      </c>
      <c r="D4" s="167" t="s">
        <v>33</v>
      </c>
      <c r="E4" s="167" t="s">
        <v>34</v>
      </c>
      <c r="F4" s="167">
        <v>1964</v>
      </c>
      <c r="G4" s="167" t="s">
        <v>311</v>
      </c>
      <c r="H4" s="167">
        <v>32</v>
      </c>
      <c r="I4" s="167">
        <v>10252</v>
      </c>
      <c r="N4" s="14"/>
      <c r="O4" s="14"/>
    </row>
    <row r="5" spans="1:15" ht="12.75" customHeight="1" x14ac:dyDescent="0.25">
      <c r="A5" s="12">
        <v>4</v>
      </c>
      <c r="B5" s="167">
        <v>4</v>
      </c>
      <c r="C5" s="167" t="s">
        <v>192</v>
      </c>
      <c r="D5" s="167" t="s">
        <v>100</v>
      </c>
      <c r="E5" s="167" t="s">
        <v>101</v>
      </c>
      <c r="F5" s="167">
        <v>1988</v>
      </c>
      <c r="G5" s="167" t="s">
        <v>312</v>
      </c>
      <c r="H5" s="167">
        <v>32</v>
      </c>
      <c r="I5" s="167">
        <v>8753</v>
      </c>
      <c r="N5" s="14"/>
      <c r="O5" s="14"/>
    </row>
    <row r="6" spans="1:15" ht="12.75" customHeight="1" x14ac:dyDescent="0.25">
      <c r="A6" s="12">
        <v>5</v>
      </c>
      <c r="B6" s="167">
        <v>5</v>
      </c>
      <c r="C6" s="167" t="s">
        <v>86</v>
      </c>
      <c r="D6" s="167" t="s">
        <v>26</v>
      </c>
      <c r="E6" s="167" t="s">
        <v>27</v>
      </c>
      <c r="F6" s="167">
        <v>1974</v>
      </c>
      <c r="G6" s="167" t="s">
        <v>313</v>
      </c>
      <c r="H6" s="167">
        <v>46</v>
      </c>
      <c r="I6" s="167">
        <v>7590</v>
      </c>
      <c r="N6" s="14"/>
      <c r="O6" s="14"/>
    </row>
    <row r="7" spans="1:15" ht="12.75" customHeight="1" x14ac:dyDescent="0.25">
      <c r="A7" s="12">
        <v>6</v>
      </c>
      <c r="B7" s="167">
        <v>6</v>
      </c>
      <c r="C7" s="167" t="s">
        <v>82</v>
      </c>
      <c r="D7" s="167" t="s">
        <v>39</v>
      </c>
      <c r="E7" s="167" t="s">
        <v>40</v>
      </c>
      <c r="F7" s="167">
        <v>1974</v>
      </c>
      <c r="G7" s="167" t="s">
        <v>314</v>
      </c>
      <c r="H7" s="167">
        <v>53</v>
      </c>
      <c r="I7" s="167">
        <v>6640</v>
      </c>
      <c r="N7" s="14"/>
      <c r="O7" s="14"/>
    </row>
    <row r="8" spans="1:15" ht="12.75" customHeight="1" x14ac:dyDescent="0.25">
      <c r="A8" s="12">
        <v>7</v>
      </c>
      <c r="B8" s="167">
        <v>7</v>
      </c>
      <c r="C8" s="167" t="s">
        <v>80</v>
      </c>
      <c r="D8" s="167" t="s">
        <v>210</v>
      </c>
      <c r="E8" s="167" t="s">
        <v>120</v>
      </c>
      <c r="F8" s="167">
        <v>2003</v>
      </c>
      <c r="G8" s="167" t="s">
        <v>315</v>
      </c>
      <c r="H8" s="167">
        <v>63</v>
      </c>
      <c r="I8" s="167">
        <v>5836</v>
      </c>
      <c r="N8" s="14"/>
      <c r="O8" s="14"/>
    </row>
    <row r="9" spans="1:15" ht="12.75" customHeight="1" x14ac:dyDescent="0.25">
      <c r="A9" s="12">
        <v>8</v>
      </c>
      <c r="B9" s="167">
        <v>8</v>
      </c>
      <c r="C9" s="167" t="s">
        <v>81</v>
      </c>
      <c r="D9" s="167" t="s">
        <v>36</v>
      </c>
      <c r="E9" s="167" t="s">
        <v>37</v>
      </c>
      <c r="F9" s="167">
        <v>1964</v>
      </c>
      <c r="G9" s="167" t="s">
        <v>316</v>
      </c>
      <c r="H9" s="167">
        <v>70</v>
      </c>
      <c r="I9" s="167">
        <v>5140</v>
      </c>
      <c r="N9" s="14"/>
      <c r="O9" s="14"/>
    </row>
    <row r="10" spans="1:15" ht="12.75" customHeight="1" x14ac:dyDescent="0.25">
      <c r="A10" s="12">
        <v>9</v>
      </c>
      <c r="B10" s="167">
        <v>9</v>
      </c>
      <c r="C10" s="167" t="s">
        <v>89</v>
      </c>
      <c r="D10" s="167" t="s">
        <v>43</v>
      </c>
      <c r="E10" s="167" t="s">
        <v>44</v>
      </c>
      <c r="F10" s="167">
        <v>1972</v>
      </c>
      <c r="G10" s="167" t="s">
        <v>317</v>
      </c>
      <c r="H10" s="167">
        <v>72</v>
      </c>
      <c r="I10" s="167">
        <v>4526</v>
      </c>
      <c r="N10" s="14"/>
      <c r="O10" s="14"/>
    </row>
    <row r="11" spans="1:15" ht="12.75" customHeight="1" x14ac:dyDescent="0.25">
      <c r="A11" s="12">
        <v>10</v>
      </c>
      <c r="B11" s="167">
        <v>10</v>
      </c>
      <c r="C11" s="167" t="s">
        <v>193</v>
      </c>
      <c r="D11" s="167" t="s">
        <v>194</v>
      </c>
      <c r="E11" s="167" t="s">
        <v>109</v>
      </c>
      <c r="F11" s="167">
        <v>1964</v>
      </c>
      <c r="G11" s="167" t="s">
        <v>318</v>
      </c>
      <c r="H11" s="167">
        <v>82</v>
      </c>
      <c r="I11" s="167">
        <v>3977</v>
      </c>
      <c r="N11" s="14"/>
      <c r="O11" s="14"/>
    </row>
    <row r="12" spans="1:15" ht="12.75" customHeight="1" x14ac:dyDescent="0.25">
      <c r="A12" s="12">
        <v>11</v>
      </c>
      <c r="B12" s="167">
        <v>11</v>
      </c>
      <c r="C12" s="167" t="s">
        <v>283</v>
      </c>
      <c r="D12" s="167" t="s">
        <v>284</v>
      </c>
      <c r="E12" s="167" t="s">
        <v>62</v>
      </c>
      <c r="F12" s="167">
        <v>1961</v>
      </c>
      <c r="G12" s="167" t="s">
        <v>319</v>
      </c>
      <c r="H12" s="167">
        <v>84</v>
      </c>
      <c r="I12" s="167">
        <v>3481</v>
      </c>
      <c r="N12" s="14"/>
      <c r="O12" s="14"/>
    </row>
    <row r="13" spans="1:15" ht="12.75" customHeight="1" x14ac:dyDescent="0.25">
      <c r="A13" s="13">
        <v>12</v>
      </c>
      <c r="B13" s="167">
        <v>12</v>
      </c>
      <c r="C13" s="167" t="s">
        <v>83</v>
      </c>
      <c r="D13" s="167" t="s">
        <v>53</v>
      </c>
      <c r="E13" s="167" t="s">
        <v>54</v>
      </c>
      <c r="F13" s="167">
        <v>1967</v>
      </c>
      <c r="G13" s="167" t="s">
        <v>320</v>
      </c>
      <c r="H13" s="167">
        <v>87</v>
      </c>
      <c r="I13" s="167">
        <v>3027</v>
      </c>
      <c r="N13" s="19"/>
      <c r="O13" s="19"/>
    </row>
    <row r="14" spans="1:15" ht="12.75" customHeight="1" x14ac:dyDescent="0.25">
      <c r="A14" s="12">
        <v>13</v>
      </c>
      <c r="B14" s="167">
        <v>13</v>
      </c>
      <c r="C14" s="167" t="s">
        <v>90</v>
      </c>
      <c r="D14" s="167" t="s">
        <v>48</v>
      </c>
      <c r="E14" s="167" t="s">
        <v>49</v>
      </c>
      <c r="F14" s="167">
        <v>1958</v>
      </c>
      <c r="G14" s="167" t="s">
        <v>321</v>
      </c>
      <c r="H14" s="167">
        <v>93</v>
      </c>
      <c r="I14" s="167">
        <v>2610</v>
      </c>
      <c r="N14" s="14"/>
      <c r="O14" s="14"/>
    </row>
    <row r="15" spans="1:15" ht="12.75" customHeight="1" x14ac:dyDescent="0.25">
      <c r="A15" s="13">
        <v>14</v>
      </c>
      <c r="B15" s="167">
        <v>14</v>
      </c>
      <c r="C15" s="167" t="s">
        <v>91</v>
      </c>
      <c r="D15" s="167" t="s">
        <v>59</v>
      </c>
      <c r="E15" s="167" t="s">
        <v>60</v>
      </c>
      <c r="F15" s="167">
        <v>1950</v>
      </c>
      <c r="G15" s="167" t="s">
        <v>322</v>
      </c>
      <c r="H15" s="167">
        <v>102</v>
      </c>
      <c r="I15" s="167">
        <v>2224</v>
      </c>
      <c r="N15" s="20"/>
      <c r="O15" s="20"/>
    </row>
    <row r="16" spans="1:15" ht="12.75" customHeight="1" x14ac:dyDescent="0.25">
      <c r="A16" s="71" t="s">
        <v>87</v>
      </c>
      <c r="B16" s="167">
        <v>15</v>
      </c>
      <c r="C16" s="167" t="s">
        <v>195</v>
      </c>
      <c r="D16" s="167" t="s">
        <v>196</v>
      </c>
      <c r="E16" s="167" t="s">
        <v>185</v>
      </c>
      <c r="F16" s="167">
        <v>1982</v>
      </c>
      <c r="G16" s="167" t="s">
        <v>323</v>
      </c>
      <c r="H16" s="167">
        <v>111</v>
      </c>
      <c r="I16" s="167">
        <v>1864</v>
      </c>
    </row>
    <row r="17" spans="1:15" ht="12.75" customHeight="1" x14ac:dyDescent="0.25">
      <c r="A17" s="13">
        <v>15</v>
      </c>
      <c r="B17" s="167">
        <v>16</v>
      </c>
      <c r="C17" s="167" t="s">
        <v>84</v>
      </c>
      <c r="D17" s="167" t="s">
        <v>56</v>
      </c>
      <c r="E17" s="167" t="s">
        <v>57</v>
      </c>
      <c r="F17" s="167">
        <v>1960</v>
      </c>
      <c r="G17" s="167" t="s">
        <v>324</v>
      </c>
      <c r="H17" s="167">
        <v>116</v>
      </c>
      <c r="I17" s="167">
        <v>1528</v>
      </c>
      <c r="N17" s="20"/>
      <c r="O17" s="20"/>
    </row>
    <row r="18" spans="1:15" ht="12.75" customHeight="1" x14ac:dyDescent="0.25">
      <c r="A18" s="13">
        <v>16</v>
      </c>
      <c r="B18" s="167">
        <v>17</v>
      </c>
      <c r="C18" s="167" t="s">
        <v>97</v>
      </c>
      <c r="D18" s="167" t="s">
        <v>211</v>
      </c>
      <c r="E18" s="167" t="s">
        <v>63</v>
      </c>
      <c r="F18" s="167">
        <v>1944</v>
      </c>
      <c r="G18" s="167" t="s">
        <v>325</v>
      </c>
      <c r="H18" s="167">
        <v>161</v>
      </c>
      <c r="I18" s="167">
        <v>1212</v>
      </c>
      <c r="N18" s="20"/>
      <c r="O18" s="20"/>
    </row>
    <row r="19" spans="1:15" ht="12.75" customHeight="1" x14ac:dyDescent="0.2">
      <c r="A19" s="12"/>
      <c r="N19" s="14"/>
      <c r="O19" s="14"/>
    </row>
    <row r="20" spans="1:15" ht="12.75" customHeight="1" x14ac:dyDescent="0.2">
      <c r="A20" s="13"/>
      <c r="N20" s="20"/>
      <c r="O20" s="20"/>
    </row>
    <row r="21" spans="1:15" ht="12.75" customHeight="1" x14ac:dyDescent="0.2">
      <c r="A21" s="13"/>
      <c r="N21" s="20"/>
      <c r="O21" s="20"/>
    </row>
    <row r="22" spans="1:15" ht="12.75" customHeight="1" x14ac:dyDescent="0.2">
      <c r="A22" s="13"/>
      <c r="N22" s="20"/>
      <c r="O22" s="20"/>
    </row>
    <row r="23" spans="1:15" ht="12.75" customHeight="1" x14ac:dyDescent="0.2">
      <c r="A23" s="13"/>
      <c r="N23" s="20"/>
      <c r="O23" s="20"/>
    </row>
    <row r="24" spans="1:15" ht="12.75" customHeight="1" x14ac:dyDescent="0.2">
      <c r="A24" s="13"/>
      <c r="N24" s="20"/>
      <c r="O24" s="20"/>
    </row>
    <row r="25" spans="1:15" ht="12.75" customHeight="1" x14ac:dyDescent="0.2">
      <c r="A25" s="13"/>
      <c r="N25" s="17"/>
      <c r="O25" s="5"/>
    </row>
    <row r="26" spans="1:15" ht="12.75" customHeight="1" x14ac:dyDescent="0.2">
      <c r="A26" s="5"/>
      <c r="N26" s="5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9A77D-91CF-4154-ACDB-2901C8E3B742}">
  <sheetPr codeName="List25"/>
  <dimension ref="A1:O54"/>
  <sheetViews>
    <sheetView workbookViewId="0">
      <selection activeCell="B2" sqref="B2"/>
    </sheetView>
  </sheetViews>
  <sheetFormatPr defaultRowHeight="12.75" customHeight="1" x14ac:dyDescent="0.2"/>
  <cols>
    <col min="1" max="2" width="9.140625" style="74"/>
    <col min="3" max="3" width="8.140625" style="74" customWidth="1"/>
    <col min="4" max="4" width="8.5703125" style="74" customWidth="1"/>
    <col min="5" max="5" width="15.85546875" style="74" customWidth="1"/>
    <col min="6" max="16384" width="9.140625" style="74"/>
  </cols>
  <sheetData>
    <row r="1" spans="1:15" ht="15.75" customHeight="1" x14ac:dyDescent="0.25">
      <c r="A1" s="116"/>
      <c r="B1" s="117" t="s">
        <v>363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6"/>
      <c r="N1" s="16"/>
      <c r="O1" s="16"/>
    </row>
    <row r="2" spans="1:15" ht="12.75" customHeight="1" x14ac:dyDescent="0.25">
      <c r="A2" s="12">
        <v>1</v>
      </c>
      <c r="B2" s="170">
        <v>1</v>
      </c>
      <c r="C2" s="170" t="s">
        <v>77</v>
      </c>
      <c r="D2" s="170" t="s">
        <v>23</v>
      </c>
      <c r="E2" s="170" t="s">
        <v>24</v>
      </c>
      <c r="F2" s="170">
        <v>1976</v>
      </c>
      <c r="G2" s="170" t="s">
        <v>364</v>
      </c>
      <c r="H2" s="170">
        <v>3</v>
      </c>
      <c r="I2" s="170">
        <v>9136</v>
      </c>
      <c r="O2" s="115"/>
    </row>
    <row r="3" spans="1:15" ht="12.75" customHeight="1" x14ac:dyDescent="0.25">
      <c r="A3" s="12">
        <v>2</v>
      </c>
      <c r="B3" s="170">
        <v>2</v>
      </c>
      <c r="C3" s="170" t="s">
        <v>76</v>
      </c>
      <c r="D3" s="170" t="s">
        <v>20</v>
      </c>
      <c r="E3" s="170" t="s">
        <v>21</v>
      </c>
      <c r="F3" s="170">
        <v>1986</v>
      </c>
      <c r="G3" s="170" t="s">
        <v>365</v>
      </c>
      <c r="H3" s="170">
        <v>5</v>
      </c>
      <c r="I3" s="170">
        <v>7029</v>
      </c>
      <c r="O3" s="115"/>
    </row>
    <row r="4" spans="1:15" ht="12.75" customHeight="1" x14ac:dyDescent="0.25">
      <c r="A4" s="12">
        <v>3</v>
      </c>
      <c r="B4" s="170">
        <v>3</v>
      </c>
      <c r="C4" s="170" t="s">
        <v>86</v>
      </c>
      <c r="D4" s="170" t="s">
        <v>26</v>
      </c>
      <c r="E4" s="170" t="s">
        <v>27</v>
      </c>
      <c r="F4" s="170">
        <v>1974</v>
      </c>
      <c r="G4" s="170" t="s">
        <v>366</v>
      </c>
      <c r="H4" s="170">
        <v>9</v>
      </c>
      <c r="I4" s="170">
        <v>5796</v>
      </c>
      <c r="O4" s="115"/>
    </row>
    <row r="5" spans="1:15" ht="12.75" customHeight="1" x14ac:dyDescent="0.25">
      <c r="A5" s="12">
        <v>4</v>
      </c>
      <c r="B5" s="170">
        <v>4</v>
      </c>
      <c r="C5" s="170" t="s">
        <v>89</v>
      </c>
      <c r="D5" s="170" t="s">
        <v>43</v>
      </c>
      <c r="E5" s="170" t="s">
        <v>44</v>
      </c>
      <c r="F5" s="170">
        <v>1972</v>
      </c>
      <c r="G5" s="170" t="s">
        <v>367</v>
      </c>
      <c r="H5" s="170">
        <v>12</v>
      </c>
      <c r="I5" s="170">
        <v>4921</v>
      </c>
      <c r="O5" s="115"/>
    </row>
    <row r="6" spans="1:15" ht="12.75" customHeight="1" x14ac:dyDescent="0.25">
      <c r="A6" s="12" t="s">
        <v>87</v>
      </c>
      <c r="B6" s="170">
        <v>5</v>
      </c>
      <c r="C6" s="170" t="s">
        <v>102</v>
      </c>
      <c r="D6" s="170" t="s">
        <v>88</v>
      </c>
      <c r="E6" s="170" t="s">
        <v>103</v>
      </c>
      <c r="F6" s="170">
        <v>1962</v>
      </c>
      <c r="G6" s="170" t="s">
        <v>368</v>
      </c>
      <c r="H6" s="170">
        <v>18</v>
      </c>
      <c r="I6" s="170">
        <v>4243</v>
      </c>
      <c r="O6" s="115"/>
    </row>
    <row r="7" spans="1:15" ht="12.75" customHeight="1" x14ac:dyDescent="0.25">
      <c r="A7" s="12" t="s">
        <v>87</v>
      </c>
      <c r="B7" s="170">
        <v>6</v>
      </c>
      <c r="C7" s="170" t="s">
        <v>369</v>
      </c>
      <c r="D7" s="170" t="s">
        <v>370</v>
      </c>
      <c r="E7" s="170" t="s">
        <v>371</v>
      </c>
      <c r="F7" s="170">
        <v>1974</v>
      </c>
      <c r="G7" s="170" t="s">
        <v>372</v>
      </c>
      <c r="H7" s="170">
        <v>19</v>
      </c>
      <c r="I7" s="170">
        <v>3689</v>
      </c>
      <c r="O7" s="115"/>
    </row>
    <row r="8" spans="1:15" ht="12.75" customHeight="1" x14ac:dyDescent="0.25">
      <c r="A8" s="12">
        <v>5</v>
      </c>
      <c r="B8" s="170">
        <v>7</v>
      </c>
      <c r="C8" s="170" t="s">
        <v>81</v>
      </c>
      <c r="D8" s="170" t="s">
        <v>36</v>
      </c>
      <c r="E8" s="170" t="s">
        <v>37</v>
      </c>
      <c r="F8" s="170">
        <v>1964</v>
      </c>
      <c r="G8" s="170" t="s">
        <v>373</v>
      </c>
      <c r="H8" s="170">
        <v>21</v>
      </c>
      <c r="I8" s="170">
        <v>3220</v>
      </c>
      <c r="O8" s="115"/>
    </row>
    <row r="9" spans="1:15" ht="12.75" customHeight="1" x14ac:dyDescent="0.25">
      <c r="A9" s="12">
        <v>6</v>
      </c>
      <c r="B9" s="170">
        <v>8</v>
      </c>
      <c r="C9" s="170" t="s">
        <v>83</v>
      </c>
      <c r="D9" s="170" t="s">
        <v>53</v>
      </c>
      <c r="E9" s="170" t="s">
        <v>54</v>
      </c>
      <c r="F9" s="170">
        <v>1967</v>
      </c>
      <c r="G9" s="170" t="s">
        <v>374</v>
      </c>
      <c r="H9" s="170">
        <v>23</v>
      </c>
      <c r="I9" s="170">
        <v>2814</v>
      </c>
      <c r="O9" s="120"/>
    </row>
    <row r="10" spans="1:15" ht="12.75" customHeight="1" x14ac:dyDescent="0.25">
      <c r="A10" s="12">
        <v>7</v>
      </c>
      <c r="B10" s="170">
        <v>9</v>
      </c>
      <c r="C10" s="170" t="s">
        <v>82</v>
      </c>
      <c r="D10" s="170" t="s">
        <v>39</v>
      </c>
      <c r="E10" s="170" t="s">
        <v>40</v>
      </c>
      <c r="F10" s="170">
        <v>1974</v>
      </c>
      <c r="G10" s="170" t="s">
        <v>375</v>
      </c>
      <c r="H10" s="170">
        <v>26</v>
      </c>
      <c r="I10" s="170">
        <v>2456</v>
      </c>
      <c r="O10" s="120"/>
    </row>
    <row r="11" spans="1:15" ht="12.75" customHeight="1" x14ac:dyDescent="0.25">
      <c r="A11" s="12" t="s">
        <v>87</v>
      </c>
      <c r="B11" s="170">
        <v>10</v>
      </c>
      <c r="C11" s="170" t="s">
        <v>195</v>
      </c>
      <c r="D11" s="170" t="s">
        <v>196</v>
      </c>
      <c r="E11" s="170" t="s">
        <v>185</v>
      </c>
      <c r="F11" s="170">
        <v>1982</v>
      </c>
      <c r="G11" s="170" t="s">
        <v>376</v>
      </c>
      <c r="H11" s="170">
        <v>26</v>
      </c>
      <c r="I11" s="170">
        <v>2136</v>
      </c>
      <c r="O11" s="120"/>
    </row>
    <row r="12" spans="1:15" ht="12.75" customHeight="1" x14ac:dyDescent="0.25">
      <c r="A12" s="12">
        <v>8</v>
      </c>
      <c r="B12" s="170">
        <v>11</v>
      </c>
      <c r="C12" s="170" t="s">
        <v>78</v>
      </c>
      <c r="D12" s="170" t="s">
        <v>29</v>
      </c>
      <c r="E12" s="170" t="s">
        <v>30</v>
      </c>
      <c r="F12" s="170">
        <v>1978</v>
      </c>
      <c r="G12" s="170" t="s">
        <v>377</v>
      </c>
      <c r="H12" s="170">
        <v>26</v>
      </c>
      <c r="I12" s="170">
        <v>1846</v>
      </c>
      <c r="O12" s="120"/>
    </row>
    <row r="13" spans="1:15" ht="12.75" customHeight="1" x14ac:dyDescent="0.25">
      <c r="A13" s="12">
        <v>9</v>
      </c>
      <c r="B13" s="170">
        <v>12</v>
      </c>
      <c r="C13" s="170" t="s">
        <v>90</v>
      </c>
      <c r="D13" s="170" t="s">
        <v>48</v>
      </c>
      <c r="E13" s="170" t="s">
        <v>49</v>
      </c>
      <c r="F13" s="170">
        <v>1958</v>
      </c>
      <c r="G13" s="170" t="s">
        <v>378</v>
      </c>
      <c r="H13" s="170">
        <v>30</v>
      </c>
      <c r="I13" s="170">
        <v>1582</v>
      </c>
      <c r="O13" s="120"/>
    </row>
    <row r="14" spans="1:15" ht="12.75" customHeight="1" x14ac:dyDescent="0.25">
      <c r="A14" s="12">
        <v>10</v>
      </c>
      <c r="B14" s="170">
        <v>13</v>
      </c>
      <c r="C14" s="170" t="s">
        <v>91</v>
      </c>
      <c r="D14" s="170" t="s">
        <v>59</v>
      </c>
      <c r="E14" s="170" t="s">
        <v>60</v>
      </c>
      <c r="F14" s="170">
        <v>1950</v>
      </c>
      <c r="G14" s="170" t="s">
        <v>379</v>
      </c>
      <c r="H14" s="170">
        <v>31</v>
      </c>
      <c r="I14" s="170">
        <v>1338</v>
      </c>
      <c r="O14" s="20"/>
    </row>
    <row r="15" spans="1:15" ht="12.75" customHeight="1" x14ac:dyDescent="0.25">
      <c r="A15" s="12" t="s">
        <v>87</v>
      </c>
      <c r="B15" s="170">
        <v>14</v>
      </c>
      <c r="C15" s="170" t="s">
        <v>98</v>
      </c>
      <c r="D15" s="170" t="s">
        <v>71</v>
      </c>
      <c r="E15" s="170" t="s">
        <v>72</v>
      </c>
      <c r="F15" s="170">
        <v>1963</v>
      </c>
      <c r="G15" s="170" t="s">
        <v>380</v>
      </c>
      <c r="H15" s="170">
        <v>38</v>
      </c>
      <c r="I15" s="170">
        <v>1113</v>
      </c>
      <c r="O15" s="20"/>
    </row>
    <row r="16" spans="1:15" ht="12.75" customHeight="1" x14ac:dyDescent="0.25">
      <c r="A16" s="12">
        <v>11</v>
      </c>
      <c r="B16" s="170">
        <v>15</v>
      </c>
      <c r="C16" s="170" t="s">
        <v>214</v>
      </c>
      <c r="D16" s="170" t="s">
        <v>197</v>
      </c>
      <c r="E16" s="170" t="s">
        <v>111</v>
      </c>
      <c r="F16" s="170">
        <v>1963</v>
      </c>
      <c r="G16" s="170" t="s">
        <v>381</v>
      </c>
      <c r="H16" s="170">
        <v>41</v>
      </c>
      <c r="I16" s="170">
        <v>903</v>
      </c>
      <c r="O16" s="20"/>
    </row>
    <row r="17" spans="1:15" ht="12.75" customHeight="1" x14ac:dyDescent="0.25">
      <c r="A17" s="12">
        <v>12</v>
      </c>
      <c r="B17" s="170">
        <v>16</v>
      </c>
      <c r="C17" s="170" t="s">
        <v>84</v>
      </c>
      <c r="D17" s="170" t="s">
        <v>56</v>
      </c>
      <c r="E17" s="170" t="s">
        <v>57</v>
      </c>
      <c r="F17" s="170">
        <v>1960</v>
      </c>
      <c r="G17" s="170" t="s">
        <v>382</v>
      </c>
      <c r="H17" s="170">
        <v>42</v>
      </c>
      <c r="I17" s="170">
        <v>707</v>
      </c>
      <c r="O17" s="20"/>
    </row>
    <row r="18" spans="1:15" ht="12.75" customHeight="1" x14ac:dyDescent="0.2">
      <c r="A18" s="12"/>
      <c r="N18" s="20"/>
      <c r="O18" s="20"/>
    </row>
    <row r="19" spans="1:15" ht="12.75" customHeight="1" x14ac:dyDescent="0.2">
      <c r="A19" s="12"/>
      <c r="J19" s="20"/>
      <c r="K19" s="18"/>
      <c r="L19" s="18"/>
      <c r="M19" s="18"/>
      <c r="N19" s="20"/>
      <c r="O19" s="20"/>
    </row>
    <row r="20" spans="1:15" ht="12.75" customHeight="1" x14ac:dyDescent="0.2">
      <c r="A20" s="12"/>
      <c r="J20" s="20"/>
      <c r="K20" s="18"/>
      <c r="L20" s="18"/>
      <c r="M20" s="18"/>
      <c r="N20" s="20"/>
      <c r="O20" s="20"/>
    </row>
    <row r="21" spans="1:15" ht="12.75" customHeight="1" x14ac:dyDescent="0.2">
      <c r="A21" s="12"/>
      <c r="J21" s="20"/>
      <c r="K21" s="18"/>
      <c r="L21" s="18"/>
      <c r="M21" s="18"/>
      <c r="N21" s="20"/>
      <c r="O21" s="20"/>
    </row>
    <row r="22" spans="1:15" ht="12.75" customHeight="1" x14ac:dyDescent="0.2">
      <c r="A22" s="12"/>
      <c r="B22" s="18"/>
      <c r="C22" s="18"/>
      <c r="D22" s="17"/>
      <c r="E22" s="20"/>
      <c r="F22" s="20"/>
      <c r="G22" s="20"/>
      <c r="H22" s="20"/>
      <c r="I22" s="20"/>
      <c r="J22" s="20"/>
      <c r="K22" s="18"/>
      <c r="L22" s="18"/>
      <c r="M22" s="18"/>
      <c r="N22" s="20"/>
      <c r="O22" s="20"/>
    </row>
    <row r="23" spans="1:15" ht="12.75" customHeight="1" x14ac:dyDescent="0.2">
      <c r="A23" s="12"/>
      <c r="B23" s="18"/>
      <c r="C23" s="18"/>
      <c r="D23" s="17"/>
      <c r="E23" s="20"/>
      <c r="F23" s="20"/>
      <c r="G23" s="20"/>
      <c r="H23" s="20"/>
      <c r="I23" s="20"/>
      <c r="J23" s="20"/>
      <c r="K23" s="18"/>
      <c r="L23" s="18"/>
      <c r="M23" s="18"/>
      <c r="N23" s="20"/>
      <c r="O23" s="20"/>
    </row>
    <row r="24" spans="1:15" ht="12.75" customHeight="1" x14ac:dyDescent="0.2">
      <c r="A24" s="12"/>
      <c r="B24" s="18"/>
      <c r="C24" s="18"/>
      <c r="D24" s="17"/>
      <c r="E24" s="20"/>
      <c r="F24" s="20"/>
      <c r="G24" s="20"/>
      <c r="H24" s="20"/>
      <c r="I24" s="20"/>
      <c r="J24" s="20"/>
      <c r="K24" s="18"/>
      <c r="L24" s="18"/>
      <c r="M24" s="18"/>
      <c r="N24" s="20"/>
      <c r="O24" s="20"/>
    </row>
    <row r="25" spans="1:15" ht="12.75" customHeight="1" x14ac:dyDescent="0.2">
      <c r="A25" s="12"/>
      <c r="B25" s="18"/>
      <c r="C25" s="18"/>
      <c r="D25" s="17"/>
      <c r="E25" s="20"/>
      <c r="F25" s="20"/>
      <c r="G25" s="20"/>
      <c r="H25" s="20"/>
      <c r="I25" s="20"/>
      <c r="J25" s="20"/>
      <c r="K25" s="18"/>
      <c r="L25" s="18"/>
      <c r="M25" s="18"/>
      <c r="N25" s="20"/>
      <c r="O25" s="20"/>
    </row>
    <row r="26" spans="1:15" ht="12.75" customHeight="1" x14ac:dyDescent="0.2">
      <c r="A26" s="12"/>
      <c r="B26" s="18"/>
      <c r="C26" s="18"/>
      <c r="D26" s="17"/>
      <c r="E26" s="20"/>
      <c r="F26" s="20"/>
      <c r="G26" s="20"/>
      <c r="H26" s="20"/>
      <c r="I26" s="20"/>
      <c r="J26" s="20"/>
      <c r="K26" s="18"/>
      <c r="L26" s="18"/>
      <c r="M26" s="18"/>
      <c r="N26" s="20"/>
      <c r="O26" s="20"/>
    </row>
    <row r="27" spans="1:15" ht="12.75" customHeight="1" x14ac:dyDescent="0.2">
      <c r="A27" s="12"/>
      <c r="B27" s="18"/>
      <c r="C27" s="18"/>
      <c r="D27" s="17"/>
      <c r="E27" s="20"/>
      <c r="F27" s="20"/>
      <c r="G27" s="20"/>
      <c r="H27" s="20"/>
      <c r="I27" s="20"/>
      <c r="J27" s="20"/>
      <c r="K27" s="18"/>
      <c r="L27" s="18"/>
      <c r="M27" s="18"/>
      <c r="N27" s="20"/>
      <c r="O27" s="20"/>
    </row>
    <row r="28" spans="1:15" ht="12.75" customHeight="1" x14ac:dyDescent="0.2">
      <c r="A28" s="12"/>
      <c r="B28" s="18"/>
      <c r="C28" s="18"/>
      <c r="D28" s="17"/>
      <c r="E28" s="20"/>
      <c r="F28" s="20"/>
      <c r="G28" s="20"/>
      <c r="H28" s="20"/>
      <c r="I28" s="20"/>
      <c r="J28" s="20"/>
      <c r="K28" s="18"/>
      <c r="L28" s="18"/>
      <c r="M28" s="18"/>
      <c r="N28" s="20"/>
      <c r="O28" s="20"/>
    </row>
    <row r="29" spans="1:15" ht="12.75" customHeight="1" x14ac:dyDescent="0.2">
      <c r="A29" s="12"/>
      <c r="B29" s="18"/>
      <c r="C29" s="18"/>
      <c r="D29" s="17"/>
      <c r="E29" s="20"/>
      <c r="F29" s="20"/>
      <c r="G29" s="20"/>
      <c r="H29" s="20"/>
      <c r="I29" s="20"/>
      <c r="J29" s="20"/>
      <c r="K29" s="18"/>
      <c r="L29" s="18"/>
      <c r="M29" s="18"/>
      <c r="N29" s="20"/>
      <c r="O29" s="20"/>
    </row>
    <row r="30" spans="1:15" ht="12.75" customHeight="1" x14ac:dyDescent="0.2">
      <c r="A30" s="12"/>
      <c r="B30" s="18"/>
      <c r="C30" s="18"/>
      <c r="D30" s="17"/>
      <c r="E30" s="20"/>
      <c r="F30" s="20"/>
      <c r="G30" s="20"/>
      <c r="H30" s="20"/>
      <c r="I30" s="20"/>
      <c r="J30" s="20"/>
      <c r="K30" s="18"/>
      <c r="L30" s="18"/>
      <c r="M30" s="18"/>
      <c r="N30" s="20"/>
      <c r="O30" s="20"/>
    </row>
    <row r="31" spans="1:15" ht="12.75" customHeight="1" x14ac:dyDescent="0.2">
      <c r="A31" s="12"/>
      <c r="B31" s="18"/>
      <c r="C31" s="18"/>
      <c r="D31" s="17"/>
      <c r="E31" s="20"/>
      <c r="F31" s="20"/>
      <c r="G31" s="20"/>
      <c r="H31" s="20"/>
      <c r="I31" s="20"/>
      <c r="J31" s="20"/>
      <c r="K31" s="18"/>
      <c r="L31" s="18"/>
      <c r="M31" s="18"/>
      <c r="N31" s="20"/>
      <c r="O31" s="20"/>
    </row>
    <row r="32" spans="1:15" ht="12.75" customHeight="1" x14ac:dyDescent="0.2">
      <c r="A32" s="12"/>
      <c r="B32" s="18"/>
      <c r="C32" s="18"/>
      <c r="D32" s="17"/>
      <c r="E32" s="20"/>
      <c r="F32" s="20"/>
      <c r="G32" s="20"/>
      <c r="H32" s="20"/>
      <c r="I32" s="20"/>
      <c r="J32" s="20"/>
      <c r="K32" s="18"/>
      <c r="L32" s="18"/>
      <c r="M32" s="18"/>
      <c r="N32" s="20"/>
      <c r="O32" s="20"/>
    </row>
    <row r="33" spans="1:15" ht="12.75" customHeight="1" x14ac:dyDescent="0.2">
      <c r="A33" s="12"/>
      <c r="B33" s="18"/>
      <c r="C33" s="18"/>
      <c r="D33" s="17"/>
      <c r="E33" s="20"/>
      <c r="F33" s="20"/>
      <c r="G33" s="20"/>
      <c r="H33" s="20"/>
      <c r="I33" s="20"/>
      <c r="J33" s="20"/>
      <c r="K33" s="18"/>
      <c r="L33" s="18"/>
      <c r="M33" s="18"/>
      <c r="N33" s="20"/>
      <c r="O33" s="20"/>
    </row>
    <row r="34" spans="1:15" ht="12.75" customHeight="1" x14ac:dyDescent="0.2">
      <c r="A34" s="12"/>
      <c r="B34" s="18"/>
      <c r="C34" s="18"/>
      <c r="D34" s="17"/>
      <c r="E34" s="20"/>
      <c r="F34" s="20"/>
      <c r="G34" s="20"/>
      <c r="H34" s="20"/>
      <c r="I34" s="20"/>
      <c r="J34" s="20"/>
      <c r="K34" s="18"/>
      <c r="L34" s="18"/>
      <c r="M34" s="18"/>
      <c r="N34" s="20"/>
      <c r="O34" s="20"/>
    </row>
    <row r="35" spans="1:15" ht="12.75" customHeight="1" x14ac:dyDescent="0.2">
      <c r="A35" s="12"/>
      <c r="B35" s="18"/>
      <c r="C35" s="18"/>
      <c r="D35" s="17"/>
      <c r="E35" s="20"/>
      <c r="F35" s="20"/>
      <c r="G35" s="20"/>
      <c r="H35" s="20"/>
      <c r="I35" s="20"/>
      <c r="J35" s="20"/>
      <c r="K35" s="18"/>
      <c r="L35" s="18"/>
      <c r="M35" s="18"/>
      <c r="N35" s="20"/>
      <c r="O35" s="20"/>
    </row>
    <row r="36" spans="1:15" ht="12.75" customHeight="1" x14ac:dyDescent="0.2">
      <c r="A36" s="12"/>
      <c r="B36" s="18"/>
      <c r="C36" s="18"/>
      <c r="D36" s="17"/>
      <c r="E36" s="20"/>
      <c r="F36" s="20"/>
      <c r="G36" s="20"/>
      <c r="H36" s="20"/>
      <c r="I36" s="20"/>
      <c r="J36" s="20"/>
      <c r="K36" s="18"/>
      <c r="L36" s="18"/>
      <c r="M36" s="18"/>
      <c r="N36" s="20"/>
      <c r="O36" s="20"/>
    </row>
    <row r="37" spans="1:15" ht="12.75" customHeight="1" x14ac:dyDescent="0.2">
      <c r="A37" s="12"/>
      <c r="B37" s="18"/>
      <c r="C37" s="18"/>
      <c r="D37" s="17"/>
      <c r="E37" s="20"/>
      <c r="F37" s="20"/>
      <c r="G37" s="20"/>
      <c r="H37" s="20"/>
      <c r="I37" s="20"/>
      <c r="J37" s="20"/>
      <c r="K37" s="18"/>
      <c r="L37" s="18"/>
      <c r="M37" s="18"/>
      <c r="N37" s="20"/>
      <c r="O37" s="20"/>
    </row>
    <row r="38" spans="1:15" ht="12.75" customHeight="1" x14ac:dyDescent="0.2">
      <c r="A38" s="12"/>
      <c r="B38" s="18"/>
      <c r="C38" s="18"/>
      <c r="D38" s="17"/>
      <c r="E38" s="20"/>
      <c r="F38" s="20"/>
      <c r="G38" s="20"/>
      <c r="H38" s="20"/>
      <c r="I38" s="20"/>
      <c r="J38" s="20"/>
      <c r="K38" s="18"/>
      <c r="L38" s="18"/>
      <c r="M38" s="18"/>
      <c r="N38" s="20"/>
      <c r="O38" s="20"/>
    </row>
    <row r="39" spans="1:15" ht="12.75" customHeight="1" x14ac:dyDescent="0.2">
      <c r="A39" s="12"/>
      <c r="B39" s="18"/>
      <c r="C39" s="18"/>
      <c r="D39" s="17"/>
      <c r="E39" s="20"/>
      <c r="F39" s="20"/>
      <c r="G39" s="20"/>
      <c r="H39" s="20"/>
      <c r="I39" s="20"/>
      <c r="J39" s="20"/>
      <c r="K39" s="18"/>
      <c r="L39" s="18"/>
      <c r="M39" s="18"/>
      <c r="N39" s="20"/>
      <c r="O39" s="20"/>
    </row>
    <row r="40" spans="1:15" ht="12.75" customHeight="1" x14ac:dyDescent="0.2">
      <c r="A40" s="12"/>
      <c r="B40" s="18"/>
      <c r="C40" s="18"/>
      <c r="D40" s="17"/>
      <c r="E40" s="20"/>
      <c r="F40" s="20"/>
      <c r="G40" s="20"/>
      <c r="H40" s="20"/>
      <c r="I40" s="20"/>
      <c r="J40" s="20"/>
      <c r="K40" s="18"/>
      <c r="L40" s="18"/>
      <c r="M40" s="18"/>
      <c r="N40" s="20"/>
      <c r="O40" s="20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5"/>
  <dimension ref="A1:O54"/>
  <sheetViews>
    <sheetView workbookViewId="0">
      <selection activeCell="B2" sqref="B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16"/>
      <c r="B1" s="117" t="s">
        <v>9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6"/>
      <c r="N1" s="16"/>
      <c r="O1" s="16"/>
    </row>
    <row r="2" spans="1:15" ht="12.75" customHeight="1" x14ac:dyDescent="0.25">
      <c r="A2" s="12">
        <v>1</v>
      </c>
      <c r="B2" s="171">
        <v>1</v>
      </c>
      <c r="C2" s="171" t="s">
        <v>77</v>
      </c>
      <c r="D2" s="171" t="s">
        <v>23</v>
      </c>
      <c r="E2" s="171" t="s">
        <v>24</v>
      </c>
      <c r="F2" s="171">
        <v>1976</v>
      </c>
      <c r="G2" s="171" t="s">
        <v>383</v>
      </c>
      <c r="H2" s="171">
        <v>8</v>
      </c>
      <c r="I2" s="171">
        <v>8505</v>
      </c>
      <c r="O2" s="115"/>
    </row>
    <row r="3" spans="1:15" ht="12.75" customHeight="1" x14ac:dyDescent="0.25">
      <c r="A3" s="12">
        <v>2</v>
      </c>
      <c r="B3" s="171">
        <v>2</v>
      </c>
      <c r="C3" s="171" t="s">
        <v>76</v>
      </c>
      <c r="D3" s="171" t="s">
        <v>20</v>
      </c>
      <c r="E3" s="171" t="s">
        <v>21</v>
      </c>
      <c r="F3" s="171">
        <v>1986</v>
      </c>
      <c r="G3" s="171" t="s">
        <v>384</v>
      </c>
      <c r="H3" s="171">
        <v>8</v>
      </c>
      <c r="I3" s="171">
        <v>6397</v>
      </c>
      <c r="O3" s="115"/>
    </row>
    <row r="4" spans="1:15" ht="12.75" customHeight="1" x14ac:dyDescent="0.25">
      <c r="A4" s="12" t="s">
        <v>87</v>
      </c>
      <c r="B4" s="171">
        <v>3</v>
      </c>
      <c r="C4" s="171" t="s">
        <v>385</v>
      </c>
      <c r="D4" s="171" t="s">
        <v>198</v>
      </c>
      <c r="E4" s="171" t="s">
        <v>199</v>
      </c>
      <c r="F4" s="171">
        <v>1969</v>
      </c>
      <c r="G4" s="171" t="s">
        <v>386</v>
      </c>
      <c r="H4" s="171">
        <v>22</v>
      </c>
      <c r="I4" s="171">
        <v>5165</v>
      </c>
      <c r="O4" s="115"/>
    </row>
    <row r="5" spans="1:15" ht="12.75" customHeight="1" x14ac:dyDescent="0.25">
      <c r="A5" s="12">
        <v>3</v>
      </c>
      <c r="B5" s="171">
        <v>4</v>
      </c>
      <c r="C5" s="171" t="s">
        <v>86</v>
      </c>
      <c r="D5" s="171" t="s">
        <v>26</v>
      </c>
      <c r="E5" s="171" t="s">
        <v>27</v>
      </c>
      <c r="F5" s="171">
        <v>1974</v>
      </c>
      <c r="G5" s="171" t="s">
        <v>387</v>
      </c>
      <c r="H5" s="171">
        <v>24</v>
      </c>
      <c r="I5" s="171">
        <v>4290</v>
      </c>
      <c r="O5" s="115"/>
    </row>
    <row r="6" spans="1:15" ht="12.75" customHeight="1" x14ac:dyDescent="0.25">
      <c r="A6" s="12">
        <v>4</v>
      </c>
      <c r="B6" s="171">
        <v>5</v>
      </c>
      <c r="C6" s="171" t="s">
        <v>82</v>
      </c>
      <c r="D6" s="171" t="s">
        <v>39</v>
      </c>
      <c r="E6" s="171" t="s">
        <v>40</v>
      </c>
      <c r="F6" s="171">
        <v>1974</v>
      </c>
      <c r="G6" s="171" t="s">
        <v>388</v>
      </c>
      <c r="H6" s="171">
        <v>28</v>
      </c>
      <c r="I6" s="171">
        <v>3612</v>
      </c>
      <c r="O6" s="115"/>
    </row>
    <row r="7" spans="1:15" ht="12.75" customHeight="1" x14ac:dyDescent="0.25">
      <c r="A7" s="12">
        <v>5</v>
      </c>
      <c r="B7" s="171">
        <v>6</v>
      </c>
      <c r="C7" s="171" t="s">
        <v>78</v>
      </c>
      <c r="D7" s="171" t="s">
        <v>29</v>
      </c>
      <c r="E7" s="171" t="s">
        <v>30</v>
      </c>
      <c r="F7" s="171">
        <v>1978</v>
      </c>
      <c r="G7" s="171" t="s">
        <v>389</v>
      </c>
      <c r="H7" s="171">
        <v>33</v>
      </c>
      <c r="I7" s="171">
        <v>3058</v>
      </c>
      <c r="O7" s="115"/>
    </row>
    <row r="8" spans="1:15" ht="12.75" customHeight="1" x14ac:dyDescent="0.25">
      <c r="A8" s="12">
        <v>6</v>
      </c>
      <c r="B8" s="171">
        <v>7</v>
      </c>
      <c r="C8" s="171" t="s">
        <v>81</v>
      </c>
      <c r="D8" s="171" t="s">
        <v>36</v>
      </c>
      <c r="E8" s="171" t="s">
        <v>37</v>
      </c>
      <c r="F8" s="171">
        <v>1964</v>
      </c>
      <c r="G8" s="171" t="s">
        <v>390</v>
      </c>
      <c r="H8" s="171">
        <v>35</v>
      </c>
      <c r="I8" s="171">
        <v>2589</v>
      </c>
      <c r="O8" s="115"/>
    </row>
    <row r="9" spans="1:15" ht="12.75" customHeight="1" x14ac:dyDescent="0.25">
      <c r="A9" s="12">
        <v>7</v>
      </c>
      <c r="B9" s="171">
        <v>8</v>
      </c>
      <c r="C9" s="171" t="s">
        <v>83</v>
      </c>
      <c r="D9" s="171" t="s">
        <v>53</v>
      </c>
      <c r="E9" s="171" t="s">
        <v>54</v>
      </c>
      <c r="F9" s="171">
        <v>1967</v>
      </c>
      <c r="G9" s="171" t="s">
        <v>391</v>
      </c>
      <c r="H9" s="171">
        <v>42</v>
      </c>
      <c r="I9" s="171">
        <v>2183</v>
      </c>
      <c r="O9" s="112"/>
    </row>
    <row r="10" spans="1:15" ht="12.75" customHeight="1" x14ac:dyDescent="0.25">
      <c r="A10" s="12">
        <v>8</v>
      </c>
      <c r="B10" s="171">
        <v>9</v>
      </c>
      <c r="C10" s="171" t="s">
        <v>90</v>
      </c>
      <c r="D10" s="171" t="s">
        <v>48</v>
      </c>
      <c r="E10" s="171" t="s">
        <v>49</v>
      </c>
      <c r="F10" s="171">
        <v>1958</v>
      </c>
      <c r="G10" s="171" t="s">
        <v>392</v>
      </c>
      <c r="H10" s="171">
        <v>44</v>
      </c>
      <c r="I10" s="171">
        <v>1825</v>
      </c>
      <c r="O10" s="112"/>
    </row>
    <row r="11" spans="1:15" ht="12.75" customHeight="1" x14ac:dyDescent="0.25">
      <c r="A11" s="12">
        <v>9</v>
      </c>
      <c r="B11" s="171">
        <v>10</v>
      </c>
      <c r="C11" s="171" t="s">
        <v>84</v>
      </c>
      <c r="D11" s="171" t="s">
        <v>56</v>
      </c>
      <c r="E11" s="171" t="s">
        <v>57</v>
      </c>
      <c r="F11" s="171">
        <v>1960</v>
      </c>
      <c r="G11" s="171" t="s">
        <v>393</v>
      </c>
      <c r="H11" s="171">
        <v>54</v>
      </c>
      <c r="I11" s="171">
        <v>1505</v>
      </c>
      <c r="O11" s="112"/>
    </row>
    <row r="12" spans="1:15" ht="12.75" customHeight="1" x14ac:dyDescent="0.25">
      <c r="A12" s="12" t="s">
        <v>87</v>
      </c>
      <c r="B12" s="171">
        <v>11</v>
      </c>
      <c r="C12" s="171" t="s">
        <v>195</v>
      </c>
      <c r="D12" s="171" t="s">
        <v>196</v>
      </c>
      <c r="E12" s="171" t="s">
        <v>185</v>
      </c>
      <c r="F12" s="171">
        <v>1982</v>
      </c>
      <c r="G12" s="171" t="s">
        <v>394</v>
      </c>
      <c r="H12" s="171">
        <v>61</v>
      </c>
      <c r="I12" s="171">
        <v>1215</v>
      </c>
      <c r="O12" s="112"/>
    </row>
    <row r="13" spans="1:15" ht="12.75" customHeight="1" x14ac:dyDescent="0.25">
      <c r="A13" s="12">
        <v>10</v>
      </c>
      <c r="B13" s="171">
        <v>12</v>
      </c>
      <c r="C13" s="171" t="s">
        <v>91</v>
      </c>
      <c r="D13" s="171" t="s">
        <v>59</v>
      </c>
      <c r="E13" s="171" t="s">
        <v>60</v>
      </c>
      <c r="F13" s="171">
        <v>1950</v>
      </c>
      <c r="G13" s="171" t="s">
        <v>395</v>
      </c>
      <c r="H13" s="171">
        <v>67</v>
      </c>
      <c r="I13" s="171">
        <v>950</v>
      </c>
      <c r="O13" s="112"/>
    </row>
    <row r="14" spans="1:15" ht="12.75" customHeight="1" x14ac:dyDescent="0.25">
      <c r="A14" s="12" t="s">
        <v>87</v>
      </c>
      <c r="B14" s="171">
        <v>13</v>
      </c>
      <c r="C14" s="171" t="s">
        <v>396</v>
      </c>
      <c r="D14" s="171" t="s">
        <v>397</v>
      </c>
      <c r="E14" s="171" t="s">
        <v>398</v>
      </c>
      <c r="F14" s="171">
        <v>1911</v>
      </c>
      <c r="G14" s="171" t="s">
        <v>399</v>
      </c>
      <c r="H14" s="171">
        <v>68</v>
      </c>
      <c r="I14" s="171">
        <v>707</v>
      </c>
      <c r="O14" s="14"/>
    </row>
    <row r="15" spans="1:15" ht="12.75" customHeight="1" x14ac:dyDescent="0.2">
      <c r="A15" s="12"/>
      <c r="B15" s="74"/>
      <c r="C15" s="74"/>
      <c r="D15" s="74"/>
      <c r="E15" s="74"/>
      <c r="F15" s="74"/>
      <c r="G15" s="74"/>
      <c r="H15" s="74"/>
      <c r="I15" s="74"/>
      <c r="O15" s="14"/>
    </row>
    <row r="16" spans="1:15" ht="12.75" customHeight="1" x14ac:dyDescent="0.2">
      <c r="A16" s="12"/>
      <c r="B16" s="74"/>
      <c r="C16" s="74"/>
      <c r="D16" s="74"/>
      <c r="E16" s="74"/>
      <c r="F16" s="74"/>
      <c r="G16" s="74"/>
      <c r="H16" s="74"/>
      <c r="I16" s="74"/>
      <c r="O16" s="14"/>
    </row>
    <row r="17" spans="1:15" ht="12.75" customHeight="1" x14ac:dyDescent="0.2">
      <c r="A17" s="12"/>
      <c r="B17" s="74"/>
      <c r="C17" s="74"/>
      <c r="D17" s="74"/>
      <c r="E17" s="74"/>
      <c r="F17" s="74"/>
      <c r="G17" s="74"/>
      <c r="H17" s="74"/>
      <c r="I17" s="74"/>
      <c r="O17" s="14"/>
    </row>
    <row r="18" spans="1:15" ht="12.75" customHeight="1" x14ac:dyDescent="0.2">
      <c r="A18" s="12"/>
      <c r="B18" s="74"/>
      <c r="C18" s="74"/>
      <c r="D18" s="74"/>
      <c r="E18" s="74"/>
      <c r="F18" s="74"/>
      <c r="G18" s="74"/>
      <c r="H18" s="74"/>
      <c r="I18" s="74"/>
      <c r="N18" s="14"/>
      <c r="O18" s="14"/>
    </row>
    <row r="19" spans="1:15" ht="12.75" customHeight="1" x14ac:dyDescent="0.2">
      <c r="A19" s="12"/>
      <c r="B19" s="74"/>
      <c r="C19" s="74"/>
      <c r="D19" s="74"/>
      <c r="E19" s="74"/>
      <c r="F19" s="74"/>
      <c r="G19" s="74"/>
      <c r="H19" s="74"/>
      <c r="I19" s="74"/>
      <c r="J19" s="14"/>
      <c r="K19" s="11"/>
      <c r="L19" s="11"/>
      <c r="M19" s="11"/>
      <c r="N19" s="14"/>
      <c r="O19" s="14"/>
    </row>
    <row r="20" spans="1:15" ht="12.75" customHeight="1" x14ac:dyDescent="0.2">
      <c r="A20" s="12"/>
      <c r="B20" s="74"/>
      <c r="C20" s="74"/>
      <c r="D20" s="74"/>
      <c r="E20" s="74"/>
      <c r="F20" s="74"/>
      <c r="G20" s="74"/>
      <c r="H20" s="74"/>
      <c r="I20" s="74"/>
      <c r="J20" s="14"/>
      <c r="K20" s="11"/>
      <c r="L20" s="11"/>
      <c r="M20" s="11"/>
      <c r="N20" s="14"/>
      <c r="O20" s="14"/>
    </row>
    <row r="21" spans="1:15" ht="12.75" customHeight="1" x14ac:dyDescent="0.2">
      <c r="A21" s="12"/>
      <c r="B21" s="74"/>
      <c r="C21" s="74"/>
      <c r="D21" s="74"/>
      <c r="E21" s="74"/>
      <c r="F21" s="74"/>
      <c r="G21" s="74"/>
      <c r="H21" s="74"/>
      <c r="I21" s="74"/>
      <c r="J21" s="14"/>
      <c r="K21" s="11"/>
      <c r="L21" s="11"/>
      <c r="M21" s="11"/>
      <c r="N21" s="14"/>
      <c r="O21" s="14"/>
    </row>
    <row r="22" spans="1:15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1"/>
      <c r="L22" s="11"/>
      <c r="M22" s="11"/>
      <c r="N22" s="14"/>
      <c r="O22" s="14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1"/>
      <c r="L23" s="11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7"/>
      <c r="E25" s="14"/>
      <c r="F25" s="14"/>
      <c r="G25" s="14"/>
      <c r="H25" s="14"/>
      <c r="I25" s="14"/>
      <c r="J25" s="14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7"/>
      <c r="E26" s="14"/>
      <c r="F26" s="14"/>
      <c r="G26" s="14"/>
      <c r="H26" s="14"/>
      <c r="I26" s="14"/>
      <c r="J26" s="14"/>
      <c r="K26" s="11"/>
      <c r="L26" s="11"/>
      <c r="M26" s="11"/>
      <c r="N26" s="14"/>
      <c r="O26" s="14"/>
    </row>
    <row r="27" spans="1:15" ht="12.75" customHeight="1" x14ac:dyDescent="0.2">
      <c r="A27" s="12"/>
      <c r="B27" s="11"/>
      <c r="C27" s="11"/>
      <c r="D27" s="17"/>
      <c r="E27" s="14"/>
      <c r="F27" s="14"/>
      <c r="G27" s="14"/>
      <c r="H27" s="14"/>
      <c r="I27" s="14"/>
      <c r="J27" s="14"/>
      <c r="K27" s="11"/>
      <c r="L27" s="11"/>
      <c r="M27" s="11"/>
      <c r="N27" s="14"/>
      <c r="O27" s="14"/>
    </row>
    <row r="28" spans="1:15" ht="12.75" customHeight="1" x14ac:dyDescent="0.2">
      <c r="A28" s="12"/>
      <c r="B28" s="11"/>
      <c r="C28" s="11"/>
      <c r="D28" s="17"/>
      <c r="E28" s="14"/>
      <c r="F28" s="14"/>
      <c r="G28" s="14"/>
      <c r="H28" s="14"/>
      <c r="I28" s="14"/>
      <c r="J28" s="14"/>
      <c r="K28" s="11"/>
      <c r="L28" s="11"/>
      <c r="M28" s="11"/>
      <c r="N28" s="14"/>
      <c r="O28" s="14"/>
    </row>
    <row r="29" spans="1:15" ht="12.75" customHeight="1" x14ac:dyDescent="0.2">
      <c r="A29" s="12"/>
      <c r="B29" s="11"/>
      <c r="C29" s="11"/>
      <c r="D29" s="17"/>
      <c r="E29" s="14"/>
      <c r="F29" s="14"/>
      <c r="G29" s="14"/>
      <c r="H29" s="14"/>
      <c r="I29" s="14"/>
      <c r="J29" s="14"/>
      <c r="K29" s="11"/>
      <c r="L29" s="11"/>
      <c r="M29" s="11"/>
      <c r="N29" s="14"/>
      <c r="O29" s="14"/>
    </row>
    <row r="30" spans="1:15" ht="12.75" customHeight="1" x14ac:dyDescent="0.2">
      <c r="A30" s="12"/>
      <c r="B30" s="11"/>
      <c r="C30" s="11"/>
      <c r="D30" s="17"/>
      <c r="E30" s="14"/>
      <c r="F30" s="14"/>
      <c r="G30" s="14"/>
      <c r="H30" s="14"/>
      <c r="I30" s="14"/>
      <c r="J30" s="14"/>
      <c r="K30" s="11"/>
      <c r="L30" s="11"/>
      <c r="M30" s="11"/>
      <c r="N30" s="14"/>
      <c r="O30" s="14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1"/>
  <dimension ref="A1:O35"/>
  <sheetViews>
    <sheetView workbookViewId="0">
      <selection activeCell="B2" sqref="B2:I18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>
        <v>1607</v>
      </c>
      <c r="B1" s="15" t="s">
        <v>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57"/>
      <c r="C2" s="157"/>
      <c r="D2" s="157"/>
      <c r="E2" s="157"/>
      <c r="F2" s="157"/>
      <c r="G2" s="157"/>
      <c r="H2" s="157"/>
      <c r="I2" s="157"/>
      <c r="M2" s="141"/>
      <c r="N2" s="141"/>
    </row>
    <row r="3" spans="1:15" ht="12.75" customHeight="1" x14ac:dyDescent="0.25">
      <c r="A3" s="12">
        <v>2</v>
      </c>
      <c r="B3" s="157"/>
      <c r="C3" s="157"/>
      <c r="D3" s="157"/>
      <c r="E3" s="157"/>
      <c r="F3" s="157"/>
      <c r="G3" s="157"/>
      <c r="H3" s="157"/>
      <c r="I3" s="157"/>
      <c r="M3" s="141"/>
      <c r="N3" s="141"/>
    </row>
    <row r="4" spans="1:15" ht="12.75" customHeight="1" x14ac:dyDescent="0.25">
      <c r="A4" s="12">
        <v>3</v>
      </c>
      <c r="B4" s="157"/>
      <c r="C4" s="157"/>
      <c r="D4" s="157"/>
      <c r="E4" s="157"/>
      <c r="F4" s="157"/>
      <c r="G4" s="157"/>
      <c r="H4" s="157"/>
      <c r="I4" s="157"/>
      <c r="M4" s="141"/>
      <c r="N4" s="141"/>
    </row>
    <row r="5" spans="1:15" ht="12.75" customHeight="1" x14ac:dyDescent="0.25">
      <c r="A5" s="12">
        <v>4</v>
      </c>
      <c r="B5" s="157"/>
      <c r="C5" s="157"/>
      <c r="D5" s="157"/>
      <c r="E5" s="157"/>
      <c r="F5" s="157"/>
      <c r="G5" s="157"/>
      <c r="H5" s="157"/>
      <c r="I5" s="157"/>
      <c r="M5" s="141"/>
      <c r="N5" s="141"/>
    </row>
    <row r="6" spans="1:15" ht="12.75" customHeight="1" x14ac:dyDescent="0.25">
      <c r="A6" s="12">
        <v>5</v>
      </c>
      <c r="B6" s="157"/>
      <c r="C6" s="157"/>
      <c r="D6" s="157"/>
      <c r="E6" s="157"/>
      <c r="F6" s="157"/>
      <c r="G6" s="157"/>
      <c r="H6" s="157"/>
      <c r="I6" s="157"/>
      <c r="M6" s="141"/>
      <c r="N6" s="141"/>
    </row>
    <row r="7" spans="1:15" ht="12.75" customHeight="1" x14ac:dyDescent="0.25">
      <c r="A7" s="12" t="s">
        <v>215</v>
      </c>
      <c r="B7" s="157"/>
      <c r="C7" s="157"/>
      <c r="D7" s="157"/>
      <c r="E7" s="157"/>
      <c r="F7" s="157"/>
      <c r="G7" s="157"/>
      <c r="H7" s="157"/>
      <c r="I7" s="157"/>
      <c r="M7" s="141"/>
      <c r="N7" s="141"/>
    </row>
    <row r="8" spans="1:15" ht="12.75" customHeight="1" x14ac:dyDescent="0.25">
      <c r="A8" s="12">
        <v>7</v>
      </c>
      <c r="B8" s="157"/>
      <c r="C8" s="157"/>
      <c r="D8" s="157"/>
      <c r="E8" s="157"/>
      <c r="F8" s="157"/>
      <c r="G8" s="157"/>
      <c r="H8" s="157"/>
      <c r="I8" s="157"/>
      <c r="M8" s="141"/>
      <c r="N8" s="141"/>
    </row>
    <row r="9" spans="1:15" ht="12.75" customHeight="1" x14ac:dyDescent="0.25">
      <c r="A9" s="12">
        <v>8</v>
      </c>
      <c r="B9" s="157"/>
      <c r="C9" s="157"/>
      <c r="D9" s="157"/>
      <c r="E9" s="157"/>
      <c r="F9" s="157"/>
      <c r="G9" s="157"/>
      <c r="H9" s="157"/>
      <c r="I9" s="157"/>
      <c r="M9" s="141"/>
      <c r="N9" s="141"/>
    </row>
    <row r="10" spans="1:15" ht="12.75" customHeight="1" x14ac:dyDescent="0.25">
      <c r="A10" s="12">
        <v>9</v>
      </c>
      <c r="B10" s="157"/>
      <c r="C10" s="157"/>
      <c r="D10" s="157"/>
      <c r="E10" s="157"/>
      <c r="F10" s="157"/>
      <c r="G10" s="157"/>
      <c r="H10" s="157"/>
      <c r="I10" s="157"/>
      <c r="M10" s="141"/>
      <c r="N10" s="141"/>
    </row>
    <row r="11" spans="1:15" ht="12.75" customHeight="1" x14ac:dyDescent="0.25">
      <c r="A11" s="12">
        <v>10</v>
      </c>
      <c r="B11" s="157"/>
      <c r="C11" s="157"/>
      <c r="D11" s="157"/>
      <c r="E11" s="157"/>
      <c r="F11" s="157"/>
      <c r="G11" s="157"/>
      <c r="H11" s="157"/>
      <c r="I11" s="157"/>
      <c r="M11" s="141"/>
      <c r="N11" s="141"/>
    </row>
    <row r="12" spans="1:15" ht="12.75" customHeight="1" x14ac:dyDescent="0.25">
      <c r="A12" s="12">
        <v>11</v>
      </c>
      <c r="B12" s="157"/>
      <c r="C12" s="157"/>
      <c r="D12" s="157"/>
      <c r="E12" s="157"/>
      <c r="F12" s="157"/>
      <c r="G12" s="157"/>
      <c r="H12" s="157"/>
      <c r="I12" s="157"/>
      <c r="M12" s="141"/>
      <c r="N12" s="141"/>
    </row>
    <row r="13" spans="1:15" ht="12.75" customHeight="1" x14ac:dyDescent="0.25">
      <c r="A13" s="12">
        <v>12</v>
      </c>
      <c r="B13" s="157"/>
      <c r="C13" s="157"/>
      <c r="D13" s="157"/>
      <c r="E13" s="157"/>
      <c r="F13" s="157"/>
      <c r="G13" s="157"/>
      <c r="H13" s="157"/>
      <c r="I13" s="157"/>
      <c r="M13" s="141"/>
      <c r="N13" s="141"/>
    </row>
    <row r="14" spans="1:15" ht="12.75" customHeight="1" x14ac:dyDescent="0.25">
      <c r="A14" s="12">
        <v>13</v>
      </c>
      <c r="B14" s="157"/>
      <c r="C14" s="157"/>
      <c r="D14" s="157"/>
      <c r="E14" s="157"/>
      <c r="F14" s="157"/>
      <c r="G14" s="157"/>
      <c r="H14" s="157"/>
      <c r="I14" s="157"/>
      <c r="J14" s="141"/>
      <c r="K14" s="141"/>
      <c r="L14" s="141"/>
      <c r="M14" s="141"/>
      <c r="N14" s="141"/>
    </row>
    <row r="15" spans="1:15" ht="12.75" customHeight="1" x14ac:dyDescent="0.25">
      <c r="A15" s="12">
        <v>14</v>
      </c>
      <c r="B15" s="157"/>
      <c r="C15" s="157"/>
      <c r="D15" s="157"/>
      <c r="E15" s="157"/>
      <c r="F15" s="157"/>
      <c r="G15" s="157"/>
      <c r="H15" s="157"/>
      <c r="I15" s="157"/>
      <c r="J15" s="141"/>
      <c r="K15" s="141"/>
      <c r="L15" s="141"/>
      <c r="M15" s="141"/>
      <c r="N15" s="141"/>
    </row>
    <row r="16" spans="1:15" ht="12.75" customHeight="1" x14ac:dyDescent="0.25">
      <c r="A16" s="12">
        <v>15</v>
      </c>
      <c r="B16" s="157"/>
      <c r="C16" s="157"/>
      <c r="D16" s="157"/>
      <c r="E16" s="157"/>
      <c r="F16" s="157"/>
      <c r="G16" s="157"/>
      <c r="H16" s="157"/>
      <c r="I16" s="157"/>
      <c r="J16" s="141"/>
      <c r="K16" s="141"/>
      <c r="L16" s="141"/>
      <c r="M16" s="141"/>
      <c r="N16" s="141"/>
    </row>
    <row r="17" spans="1:15" ht="12.75" customHeight="1" x14ac:dyDescent="0.25">
      <c r="A17" s="12">
        <v>15</v>
      </c>
      <c r="B17" s="157"/>
      <c r="C17" s="157"/>
      <c r="D17" s="157"/>
      <c r="E17" s="157"/>
      <c r="F17" s="157"/>
      <c r="G17" s="157"/>
      <c r="H17" s="157"/>
      <c r="I17" s="157"/>
      <c r="J17" s="141"/>
      <c r="K17" s="141"/>
      <c r="L17" s="141"/>
      <c r="M17" s="141"/>
      <c r="N17" s="141"/>
    </row>
    <row r="18" spans="1:15" ht="12.75" customHeight="1" x14ac:dyDescent="0.25">
      <c r="A18" s="12">
        <v>15</v>
      </c>
      <c r="B18" s="157"/>
      <c r="C18" s="157"/>
      <c r="D18" s="157"/>
      <c r="E18" s="157"/>
      <c r="F18" s="157"/>
      <c r="G18" s="157"/>
      <c r="H18" s="157"/>
      <c r="I18" s="157"/>
      <c r="J18" s="141"/>
      <c r="K18" s="141"/>
      <c r="L18" s="141"/>
      <c r="M18" s="141"/>
      <c r="N18" s="141"/>
    </row>
    <row r="19" spans="1:15" ht="12.75" customHeight="1" x14ac:dyDescent="0.2">
      <c r="A19" s="12"/>
      <c r="I19" s="141"/>
      <c r="J19" s="141"/>
      <c r="K19" s="141"/>
      <c r="L19" s="141"/>
      <c r="M19" s="141"/>
      <c r="N19" s="141"/>
    </row>
    <row r="20" spans="1:15" ht="12.75" customHeight="1" x14ac:dyDescent="0.2">
      <c r="A20" s="12"/>
      <c r="I20" s="141"/>
      <c r="J20" s="141"/>
      <c r="K20" s="141"/>
      <c r="L20" s="141"/>
      <c r="M20" s="141"/>
      <c r="N20" s="141"/>
    </row>
    <row r="21" spans="1:15" ht="12.75" customHeight="1" x14ac:dyDescent="0.2">
      <c r="A21" s="12"/>
      <c r="I21" s="141"/>
      <c r="J21" s="141"/>
      <c r="K21" s="141"/>
      <c r="L21" s="141"/>
      <c r="M21" s="141"/>
      <c r="N21" s="141"/>
    </row>
    <row r="22" spans="1:15" ht="12.75" customHeight="1" x14ac:dyDescent="0.2">
      <c r="I22" s="141"/>
      <c r="J22" s="141"/>
      <c r="K22" s="141"/>
      <c r="L22" s="141"/>
      <c r="M22" s="141"/>
      <c r="N22" s="141"/>
    </row>
    <row r="23" spans="1:15" ht="12.75" customHeight="1" x14ac:dyDescent="0.2">
      <c r="A23" s="12"/>
      <c r="I23" s="141"/>
      <c r="J23" s="141"/>
      <c r="K23" s="141"/>
      <c r="L23" s="141"/>
      <c r="M23" s="141"/>
      <c r="N23" s="141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4"/>
  <dimension ref="A1:O35"/>
  <sheetViews>
    <sheetView workbookViewId="0">
      <selection activeCell="A2" sqref="A2:J9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/>
      <c r="B1" s="15" t="s">
        <v>69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/>
      <c r="B2" s="74"/>
      <c r="C2" s="74"/>
      <c r="D2" s="74"/>
      <c r="E2" s="74"/>
      <c r="F2" s="74"/>
      <c r="G2" s="74"/>
      <c r="H2" s="74"/>
      <c r="I2" s="74"/>
      <c r="M2" s="112"/>
      <c r="N2" s="115"/>
      <c r="O2" s="14"/>
    </row>
    <row r="3" spans="1:15" ht="12.75" customHeight="1" x14ac:dyDescent="0.2">
      <c r="A3" s="12"/>
      <c r="B3" s="74"/>
      <c r="C3" s="74"/>
      <c r="D3" s="74"/>
      <c r="E3" s="74"/>
      <c r="F3" s="74"/>
      <c r="G3" s="74"/>
      <c r="H3" s="74"/>
      <c r="I3" s="74"/>
      <c r="M3" s="112"/>
      <c r="N3" s="115"/>
      <c r="O3" s="14"/>
    </row>
    <row r="4" spans="1:15" ht="12.75" customHeight="1" x14ac:dyDescent="0.2">
      <c r="A4" s="12"/>
      <c r="B4" s="74"/>
      <c r="C4" s="74"/>
      <c r="D4" s="74"/>
      <c r="E4" s="74"/>
      <c r="F4" s="74"/>
      <c r="G4" s="74"/>
      <c r="H4" s="74"/>
      <c r="I4" s="74"/>
      <c r="M4" s="112"/>
      <c r="N4" s="115"/>
      <c r="O4" s="14"/>
    </row>
    <row r="5" spans="1:15" ht="12.75" customHeight="1" x14ac:dyDescent="0.2">
      <c r="A5" s="12"/>
      <c r="B5" s="74"/>
      <c r="C5" s="74"/>
      <c r="D5" s="74"/>
      <c r="E5" s="74"/>
      <c r="F5" s="74"/>
      <c r="G5" s="74"/>
      <c r="H5" s="74"/>
      <c r="I5" s="74"/>
      <c r="M5" s="112"/>
      <c r="N5" s="115"/>
      <c r="O5" s="14"/>
    </row>
    <row r="6" spans="1:15" ht="12.75" customHeight="1" x14ac:dyDescent="0.2">
      <c r="A6" s="12"/>
      <c r="B6" s="74"/>
      <c r="C6" s="74"/>
      <c r="D6" s="74"/>
      <c r="E6" s="74"/>
      <c r="F6" s="74"/>
      <c r="G6" s="74"/>
      <c r="H6" s="74"/>
      <c r="I6" s="74"/>
      <c r="M6" s="112"/>
      <c r="N6" s="115"/>
      <c r="O6" s="14"/>
    </row>
    <row r="7" spans="1:15" ht="12.75" customHeight="1" x14ac:dyDescent="0.2">
      <c r="A7" s="12"/>
      <c r="B7" s="74"/>
      <c r="C7" s="74"/>
      <c r="D7" s="74"/>
      <c r="E7" s="74"/>
      <c r="F7" s="74"/>
      <c r="G7" s="74"/>
      <c r="H7" s="74"/>
      <c r="I7" s="74"/>
      <c r="M7" s="112"/>
      <c r="N7" s="115"/>
      <c r="O7" s="14"/>
    </row>
    <row r="8" spans="1:15" ht="12.75" customHeight="1" x14ac:dyDescent="0.2">
      <c r="A8" s="12"/>
      <c r="B8" s="74"/>
      <c r="C8" s="74"/>
      <c r="D8" s="74"/>
      <c r="E8" s="74"/>
      <c r="F8" s="74"/>
      <c r="G8" s="74"/>
      <c r="H8" s="74"/>
      <c r="I8" s="74"/>
      <c r="M8" s="112"/>
      <c r="N8" s="115"/>
      <c r="O8" s="14"/>
    </row>
    <row r="9" spans="1:15" ht="12.75" customHeight="1" x14ac:dyDescent="0.2">
      <c r="A9" s="12"/>
      <c r="B9" s="74"/>
      <c r="C9" s="74"/>
      <c r="D9" s="74"/>
      <c r="E9" s="74"/>
      <c r="F9" s="74"/>
      <c r="G9" s="74"/>
      <c r="H9" s="74"/>
      <c r="I9" s="74"/>
      <c r="M9" s="112"/>
      <c r="N9" s="115"/>
      <c r="O9" s="14"/>
    </row>
    <row r="10" spans="1:15" ht="12.75" customHeight="1" x14ac:dyDescent="0.2">
      <c r="A10" s="12"/>
      <c r="M10" s="112"/>
      <c r="N10" s="115"/>
      <c r="O10" s="14"/>
    </row>
    <row r="11" spans="1:15" ht="12.75" customHeight="1" x14ac:dyDescent="0.2">
      <c r="A11" s="12"/>
      <c r="M11" s="112"/>
      <c r="N11" s="112"/>
      <c r="O11" s="14"/>
    </row>
    <row r="12" spans="1:15" ht="12.75" customHeight="1" x14ac:dyDescent="0.2">
      <c r="A12" s="12"/>
      <c r="M12" s="113"/>
      <c r="N12" s="113"/>
      <c r="O12" s="17"/>
    </row>
    <row r="13" spans="1:15" ht="12.75" customHeight="1" x14ac:dyDescent="0.2">
      <c r="A13" s="12"/>
      <c r="M13" s="120"/>
      <c r="N13" s="120"/>
      <c r="O13" s="18"/>
    </row>
    <row r="14" spans="1:15" ht="12.75" customHeight="1" x14ac:dyDescent="0.2">
      <c r="A14" s="12"/>
      <c r="M14" s="114"/>
      <c r="N14" s="114"/>
    </row>
    <row r="15" spans="1:15" ht="12.75" customHeight="1" x14ac:dyDescent="0.2">
      <c r="A15" s="12"/>
      <c r="M15" s="112"/>
      <c r="N15" s="112"/>
      <c r="O15" s="14"/>
    </row>
    <row r="16" spans="1:15" ht="12.75" customHeight="1" x14ac:dyDescent="0.2">
      <c r="A16" s="12"/>
      <c r="M16" s="112"/>
      <c r="N16" s="112"/>
      <c r="O16" s="14"/>
    </row>
    <row r="17" spans="1:15" ht="12.75" customHeight="1" x14ac:dyDescent="0.2">
      <c r="A17" s="12"/>
      <c r="M17" s="112"/>
      <c r="N17" s="112"/>
      <c r="O17" s="14"/>
    </row>
    <row r="18" spans="1:15" ht="12.75" customHeight="1" x14ac:dyDescent="0.2">
      <c r="A18" s="12"/>
      <c r="B18" s="11"/>
      <c r="C18" s="11"/>
      <c r="D18" s="11"/>
      <c r="E18" s="11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1"/>
      <c r="E19" s="11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1"/>
      <c r="E20" s="11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1"/>
      <c r="E21" s="11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M22" s="11"/>
      <c r="N22" s="14"/>
      <c r="O22" s="14"/>
    </row>
    <row r="23" spans="1:15" ht="12.75" customHeight="1" x14ac:dyDescent="0.2">
      <c r="A23" s="12"/>
      <c r="B23" s="11"/>
      <c r="C23" s="11"/>
      <c r="D23" s="11"/>
      <c r="E23" s="11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3"/>
  <dimension ref="A1:C89"/>
  <sheetViews>
    <sheetView topLeftCell="A49" workbookViewId="0">
      <selection activeCell="H86" sqref="H86"/>
    </sheetView>
  </sheetViews>
  <sheetFormatPr defaultRowHeight="12.75" x14ac:dyDescent="0.2"/>
  <cols>
    <col min="1" max="1" width="5" customWidth="1"/>
    <col min="2" max="2" width="18.7109375" customWidth="1"/>
    <col min="3" max="3" width="16.28515625" customWidth="1"/>
    <col min="5" max="5" width="19.5703125" bestFit="1" customWidth="1"/>
  </cols>
  <sheetData>
    <row r="1" spans="1:3" x14ac:dyDescent="0.2">
      <c r="A1" s="160">
        <v>2</v>
      </c>
      <c r="B1" s="160" t="s">
        <v>46</v>
      </c>
      <c r="C1" s="180" t="s">
        <v>105</v>
      </c>
    </row>
    <row r="2" spans="1:3" x14ac:dyDescent="0.2">
      <c r="A2" s="160">
        <v>4</v>
      </c>
      <c r="B2" s="160" t="s">
        <v>104</v>
      </c>
      <c r="C2" s="180" t="s">
        <v>105</v>
      </c>
    </row>
    <row r="3" spans="1:3" x14ac:dyDescent="0.2">
      <c r="A3" s="160">
        <v>5</v>
      </c>
      <c r="B3" s="160" t="s">
        <v>21</v>
      </c>
      <c r="C3" s="180" t="s">
        <v>105</v>
      </c>
    </row>
    <row r="4" spans="1:3" x14ac:dyDescent="0.2">
      <c r="A4" s="160">
        <v>7</v>
      </c>
      <c r="B4" s="160" t="s">
        <v>106</v>
      </c>
      <c r="C4" s="180" t="s">
        <v>105</v>
      </c>
    </row>
    <row r="5" spans="1:3" x14ac:dyDescent="0.2">
      <c r="A5" s="160">
        <v>8</v>
      </c>
      <c r="B5" s="160" t="s">
        <v>60</v>
      </c>
      <c r="C5" s="180" t="s">
        <v>105</v>
      </c>
    </row>
    <row r="6" spans="1:3" x14ac:dyDescent="0.2">
      <c r="A6" s="160">
        <v>11</v>
      </c>
      <c r="B6" s="160" t="s">
        <v>126</v>
      </c>
      <c r="C6" s="180" t="s">
        <v>110</v>
      </c>
    </row>
    <row r="7" spans="1:3" x14ac:dyDescent="0.2">
      <c r="A7" s="160">
        <v>15</v>
      </c>
      <c r="B7" s="160" t="s">
        <v>21</v>
      </c>
      <c r="C7" s="180" t="s">
        <v>105</v>
      </c>
    </row>
    <row r="8" spans="1:3" x14ac:dyDescent="0.2">
      <c r="A8" s="160">
        <v>17</v>
      </c>
      <c r="B8" s="160" t="s">
        <v>108</v>
      </c>
      <c r="C8" s="180" t="s">
        <v>105</v>
      </c>
    </row>
    <row r="9" spans="1:3" x14ac:dyDescent="0.2">
      <c r="A9" s="160">
        <v>18</v>
      </c>
      <c r="B9" s="160" t="s">
        <v>220</v>
      </c>
      <c r="C9" s="180" t="s">
        <v>105</v>
      </c>
    </row>
    <row r="10" spans="1:3" x14ac:dyDescent="0.2">
      <c r="A10" s="160">
        <v>19</v>
      </c>
      <c r="B10" s="160" t="s">
        <v>37</v>
      </c>
      <c r="C10" s="180" t="s">
        <v>105</v>
      </c>
    </row>
    <row r="11" spans="1:3" x14ac:dyDescent="0.2">
      <c r="A11" s="160">
        <v>21</v>
      </c>
      <c r="B11" s="160" t="s">
        <v>34</v>
      </c>
      <c r="C11" s="180" t="s">
        <v>105</v>
      </c>
    </row>
    <row r="12" spans="1:3" x14ac:dyDescent="0.2">
      <c r="A12" s="160">
        <v>22</v>
      </c>
      <c r="B12" s="160" t="s">
        <v>109</v>
      </c>
      <c r="C12" s="180" t="s">
        <v>105</v>
      </c>
    </row>
    <row r="13" spans="1:3" x14ac:dyDescent="0.2">
      <c r="A13" s="160">
        <v>24</v>
      </c>
      <c r="B13" s="160" t="s">
        <v>44</v>
      </c>
      <c r="C13" s="180" t="s">
        <v>105</v>
      </c>
    </row>
    <row r="14" spans="1:3" x14ac:dyDescent="0.2">
      <c r="A14" s="160">
        <v>25</v>
      </c>
      <c r="B14" s="160" t="s">
        <v>57</v>
      </c>
      <c r="C14" s="180" t="s">
        <v>105</v>
      </c>
    </row>
    <row r="15" spans="1:3" x14ac:dyDescent="0.2">
      <c r="A15" s="160">
        <v>31</v>
      </c>
      <c r="B15" s="160" t="s">
        <v>27</v>
      </c>
      <c r="C15" s="180" t="s">
        <v>105</v>
      </c>
    </row>
    <row r="16" spans="1:3" x14ac:dyDescent="0.2">
      <c r="A16" s="160">
        <v>34</v>
      </c>
      <c r="B16" s="160" t="s">
        <v>111</v>
      </c>
      <c r="C16" s="180" t="s">
        <v>105</v>
      </c>
    </row>
    <row r="17" spans="1:3" x14ac:dyDescent="0.2">
      <c r="A17" s="160">
        <v>35</v>
      </c>
      <c r="B17" s="160" t="s">
        <v>221</v>
      </c>
      <c r="C17" s="180" t="s">
        <v>105</v>
      </c>
    </row>
    <row r="18" spans="1:3" x14ac:dyDescent="0.2">
      <c r="A18" s="160">
        <v>41</v>
      </c>
      <c r="B18" s="160" t="s">
        <v>222</v>
      </c>
      <c r="C18" s="180" t="s">
        <v>105</v>
      </c>
    </row>
    <row r="19" spans="1:3" x14ac:dyDescent="0.2">
      <c r="A19" s="160">
        <v>45</v>
      </c>
      <c r="B19" s="160" t="s">
        <v>49</v>
      </c>
      <c r="C19" s="180" t="s">
        <v>105</v>
      </c>
    </row>
    <row r="20" spans="1:3" x14ac:dyDescent="0.2">
      <c r="A20" s="160">
        <v>49</v>
      </c>
      <c r="B20" s="160" t="s">
        <v>113</v>
      </c>
      <c r="C20" s="180" t="s">
        <v>105</v>
      </c>
    </row>
    <row r="21" spans="1:3" x14ac:dyDescent="0.2">
      <c r="A21" s="160">
        <v>50</v>
      </c>
      <c r="B21" s="160" t="s">
        <v>114</v>
      </c>
      <c r="C21" s="180" t="s">
        <v>105</v>
      </c>
    </row>
    <row r="22" spans="1:3" x14ac:dyDescent="0.2">
      <c r="A22" s="160">
        <v>63</v>
      </c>
      <c r="B22" s="160" t="s">
        <v>115</v>
      </c>
      <c r="C22" s="180" t="s">
        <v>105</v>
      </c>
    </row>
    <row r="23" spans="1:3" x14ac:dyDescent="0.2">
      <c r="A23" s="160">
        <v>73</v>
      </c>
      <c r="B23" s="160" t="s">
        <v>116</v>
      </c>
      <c r="C23" s="180" t="s">
        <v>105</v>
      </c>
    </row>
    <row r="24" spans="1:3" x14ac:dyDescent="0.2">
      <c r="A24" s="160">
        <v>76</v>
      </c>
      <c r="B24" s="160" t="s">
        <v>117</v>
      </c>
      <c r="C24" s="180" t="s">
        <v>105</v>
      </c>
    </row>
    <row r="25" spans="1:3" x14ac:dyDescent="0.2">
      <c r="A25" s="160">
        <v>77</v>
      </c>
      <c r="B25" s="160" t="s">
        <v>118</v>
      </c>
      <c r="C25" s="180" t="s">
        <v>110</v>
      </c>
    </row>
    <row r="26" spans="1:3" x14ac:dyDescent="0.2">
      <c r="A26" s="160">
        <v>78</v>
      </c>
      <c r="B26" s="160" t="s">
        <v>30</v>
      </c>
      <c r="C26" s="180" t="s">
        <v>105</v>
      </c>
    </row>
    <row r="27" spans="1:3" x14ac:dyDescent="0.2">
      <c r="A27" s="160">
        <v>80</v>
      </c>
      <c r="B27" s="160" t="s">
        <v>119</v>
      </c>
      <c r="C27" s="180" t="s">
        <v>110</v>
      </c>
    </row>
    <row r="28" spans="1:3" x14ac:dyDescent="0.2">
      <c r="A28" s="160">
        <v>87</v>
      </c>
      <c r="B28" s="160" t="s">
        <v>121</v>
      </c>
      <c r="C28" s="180" t="s">
        <v>110</v>
      </c>
    </row>
    <row r="29" spans="1:3" x14ac:dyDescent="0.2">
      <c r="A29" s="160">
        <v>88</v>
      </c>
      <c r="B29" s="160" t="s">
        <v>122</v>
      </c>
      <c r="C29" s="180" t="s">
        <v>110</v>
      </c>
    </row>
    <row r="30" spans="1:3" x14ac:dyDescent="0.2">
      <c r="A30" s="161">
        <v>93</v>
      </c>
      <c r="B30" s="161" t="s">
        <v>123</v>
      </c>
      <c r="C30" s="180" t="s">
        <v>105</v>
      </c>
    </row>
    <row r="31" spans="1:3" x14ac:dyDescent="0.2">
      <c r="A31" s="160">
        <v>103</v>
      </c>
      <c r="B31" s="160" t="s">
        <v>223</v>
      </c>
      <c r="C31" s="180" t="s">
        <v>110</v>
      </c>
    </row>
    <row r="32" spans="1:3" x14ac:dyDescent="0.2">
      <c r="A32" s="160">
        <v>107</v>
      </c>
      <c r="B32" s="160" t="s">
        <v>224</v>
      </c>
      <c r="C32" s="180" t="s">
        <v>105</v>
      </c>
    </row>
    <row r="33" spans="1:3" x14ac:dyDescent="0.2">
      <c r="A33" s="160">
        <v>110</v>
      </c>
      <c r="B33" s="160" t="s">
        <v>24</v>
      </c>
      <c r="C33" s="180" t="s">
        <v>105</v>
      </c>
    </row>
    <row r="34" spans="1:3" x14ac:dyDescent="0.2">
      <c r="A34" s="160">
        <v>113</v>
      </c>
      <c r="B34" s="160" t="s">
        <v>40</v>
      </c>
      <c r="C34" s="180" t="s">
        <v>105</v>
      </c>
    </row>
    <row r="35" spans="1:3" x14ac:dyDescent="0.2">
      <c r="A35" s="160">
        <v>116</v>
      </c>
      <c r="B35" s="160" t="s">
        <v>125</v>
      </c>
      <c r="C35" s="180" t="s">
        <v>105</v>
      </c>
    </row>
    <row r="36" spans="1:3" x14ac:dyDescent="0.2">
      <c r="A36" s="160">
        <v>119</v>
      </c>
      <c r="B36" s="160" t="s">
        <v>107</v>
      </c>
      <c r="C36" s="180" t="s">
        <v>105</v>
      </c>
    </row>
    <row r="37" spans="1:3" x14ac:dyDescent="0.2">
      <c r="A37" s="160">
        <v>125</v>
      </c>
      <c r="B37" s="160" t="s">
        <v>54</v>
      </c>
      <c r="C37" s="180" t="s">
        <v>110</v>
      </c>
    </row>
    <row r="38" spans="1:3" x14ac:dyDescent="0.2">
      <c r="A38" s="160">
        <v>134</v>
      </c>
      <c r="B38" s="160" t="s">
        <v>225</v>
      </c>
      <c r="C38" s="180" t="s">
        <v>105</v>
      </c>
    </row>
    <row r="39" spans="1:3" x14ac:dyDescent="0.2">
      <c r="A39" s="160">
        <v>138</v>
      </c>
      <c r="B39" s="160" t="s">
        <v>63</v>
      </c>
      <c r="C39" s="180" t="s">
        <v>105</v>
      </c>
    </row>
    <row r="40" spans="1:3" x14ac:dyDescent="0.2">
      <c r="A40" s="160">
        <v>141</v>
      </c>
      <c r="B40" s="160" t="s">
        <v>127</v>
      </c>
      <c r="C40" s="180" t="s">
        <v>105</v>
      </c>
    </row>
    <row r="41" spans="1:3" x14ac:dyDescent="0.2">
      <c r="A41" s="160">
        <v>145</v>
      </c>
      <c r="B41" s="160" t="s">
        <v>226</v>
      </c>
      <c r="C41" s="180" t="s">
        <v>110</v>
      </c>
    </row>
    <row r="42" spans="1:3" x14ac:dyDescent="0.2">
      <c r="A42" s="160">
        <v>147</v>
      </c>
      <c r="B42" s="160" t="s">
        <v>127</v>
      </c>
      <c r="C42" s="180" t="s">
        <v>105</v>
      </c>
    </row>
    <row r="43" spans="1:3" x14ac:dyDescent="0.2">
      <c r="A43" s="160">
        <v>151</v>
      </c>
      <c r="B43" s="160" t="s">
        <v>227</v>
      </c>
      <c r="C43" s="180" t="s">
        <v>110</v>
      </c>
    </row>
    <row r="44" spans="1:3" x14ac:dyDescent="0.2">
      <c r="A44" s="160">
        <v>165</v>
      </c>
      <c r="B44" s="160" t="s">
        <v>228</v>
      </c>
      <c r="C44" s="180" t="s">
        <v>110</v>
      </c>
    </row>
    <row r="45" spans="1:3" x14ac:dyDescent="0.2">
      <c r="A45" s="160">
        <v>180</v>
      </c>
      <c r="B45" s="160" t="s">
        <v>220</v>
      </c>
      <c r="C45" s="180" t="s">
        <v>105</v>
      </c>
    </row>
    <row r="46" spans="1:3" x14ac:dyDescent="0.2">
      <c r="A46" s="160">
        <v>195</v>
      </c>
      <c r="B46" s="160" t="s">
        <v>62</v>
      </c>
      <c r="C46" s="180" t="s">
        <v>105</v>
      </c>
    </row>
    <row r="47" spans="1:3" x14ac:dyDescent="0.2">
      <c r="A47" s="160">
        <v>211</v>
      </c>
      <c r="B47" s="160" t="s">
        <v>129</v>
      </c>
      <c r="C47" s="180" t="s">
        <v>105</v>
      </c>
    </row>
    <row r="48" spans="1:3" x14ac:dyDescent="0.2">
      <c r="A48" s="160">
        <v>251</v>
      </c>
      <c r="B48" s="160" t="s">
        <v>51</v>
      </c>
      <c r="C48" s="180" t="s">
        <v>110</v>
      </c>
    </row>
    <row r="49" spans="1:3" x14ac:dyDescent="0.2">
      <c r="A49" s="160">
        <v>289</v>
      </c>
      <c r="B49" s="160" t="s">
        <v>130</v>
      </c>
      <c r="C49" s="180" t="s">
        <v>110</v>
      </c>
    </row>
    <row r="50" spans="1:3" x14ac:dyDescent="0.2">
      <c r="A50" s="160">
        <v>444</v>
      </c>
      <c r="B50" s="160" t="s">
        <v>229</v>
      </c>
      <c r="C50" s="180" t="s">
        <v>105</v>
      </c>
    </row>
    <row r="51" spans="1:3" x14ac:dyDescent="0.2">
      <c r="A51" s="160">
        <v>707</v>
      </c>
      <c r="B51" s="160" t="s">
        <v>233</v>
      </c>
      <c r="C51" s="180" t="s">
        <v>110</v>
      </c>
    </row>
    <row r="52" spans="1:3" x14ac:dyDescent="0.2">
      <c r="A52" s="160">
        <v>714</v>
      </c>
      <c r="B52" s="160" t="s">
        <v>133</v>
      </c>
      <c r="C52" s="180" t="s">
        <v>110</v>
      </c>
    </row>
    <row r="53" spans="1:3" x14ac:dyDescent="0.2">
      <c r="A53" s="160">
        <v>744</v>
      </c>
      <c r="B53" s="160" t="s">
        <v>136</v>
      </c>
      <c r="C53" s="180" t="s">
        <v>110</v>
      </c>
    </row>
    <row r="54" spans="1:3" x14ac:dyDescent="0.2">
      <c r="A54" s="160">
        <v>777</v>
      </c>
      <c r="B54" s="160" t="s">
        <v>137</v>
      </c>
      <c r="C54" s="180" t="s">
        <v>105</v>
      </c>
    </row>
    <row r="55" spans="1:3" x14ac:dyDescent="0.2">
      <c r="A55" s="160">
        <v>781</v>
      </c>
      <c r="B55" s="160" t="s">
        <v>138</v>
      </c>
      <c r="C55" s="180" t="s">
        <v>105</v>
      </c>
    </row>
    <row r="56" spans="1:3" x14ac:dyDescent="0.2">
      <c r="A56" s="160">
        <v>784</v>
      </c>
      <c r="B56" s="160" t="s">
        <v>234</v>
      </c>
      <c r="C56" s="180" t="s">
        <v>105</v>
      </c>
    </row>
    <row r="57" spans="1:3" x14ac:dyDescent="0.2">
      <c r="A57" s="160">
        <v>787</v>
      </c>
      <c r="B57" s="160" t="s">
        <v>235</v>
      </c>
      <c r="C57" s="180" t="s">
        <v>105</v>
      </c>
    </row>
    <row r="58" spans="1:3" x14ac:dyDescent="0.2">
      <c r="A58" s="160">
        <v>814</v>
      </c>
      <c r="B58" s="160" t="s">
        <v>141</v>
      </c>
      <c r="C58" s="180" t="s">
        <v>105</v>
      </c>
    </row>
    <row r="59" spans="1:3" x14ac:dyDescent="0.2">
      <c r="A59" s="160">
        <v>911</v>
      </c>
      <c r="B59" s="160" t="s">
        <v>187</v>
      </c>
      <c r="C59" s="180" t="s">
        <v>110</v>
      </c>
    </row>
    <row r="60" spans="1:3" x14ac:dyDescent="0.2">
      <c r="A60" s="160">
        <v>1116</v>
      </c>
      <c r="B60" s="160" t="s">
        <v>125</v>
      </c>
      <c r="C60" s="180" t="s">
        <v>105</v>
      </c>
    </row>
    <row r="61" spans="1:3" x14ac:dyDescent="0.2">
      <c r="A61" s="160"/>
      <c r="B61" s="160" t="s">
        <v>142</v>
      </c>
      <c r="C61" s="180" t="s">
        <v>110</v>
      </c>
    </row>
    <row r="62" spans="1:3" x14ac:dyDescent="0.2">
      <c r="A62" s="74"/>
      <c r="B62" s="160" t="s">
        <v>124</v>
      </c>
      <c r="C62" s="180" t="s">
        <v>110</v>
      </c>
    </row>
    <row r="63" spans="1:3" ht="15" x14ac:dyDescent="0.25">
      <c r="A63" s="74"/>
      <c r="B63" s="171" t="s">
        <v>420</v>
      </c>
      <c r="C63" s="180" t="s">
        <v>110</v>
      </c>
    </row>
    <row r="64" spans="1:3" x14ac:dyDescent="0.2">
      <c r="A64" s="74"/>
      <c r="B64" s="74" t="s">
        <v>132</v>
      </c>
      <c r="C64" s="180" t="s">
        <v>110</v>
      </c>
    </row>
    <row r="65" spans="1:3" x14ac:dyDescent="0.2">
      <c r="A65" s="74"/>
      <c r="B65" s="160" t="s">
        <v>413</v>
      </c>
      <c r="C65" s="180" t="s">
        <v>110</v>
      </c>
    </row>
    <row r="66" spans="1:3" x14ac:dyDescent="0.2">
      <c r="A66" s="160">
        <v>444</v>
      </c>
      <c r="B66" s="160" t="s">
        <v>229</v>
      </c>
      <c r="C66" s="153" t="s">
        <v>105</v>
      </c>
    </row>
    <row r="67" spans="1:3" x14ac:dyDescent="0.2">
      <c r="A67" s="160">
        <v>707</v>
      </c>
      <c r="B67" s="160" t="s">
        <v>233</v>
      </c>
      <c r="C67" s="153" t="s">
        <v>110</v>
      </c>
    </row>
    <row r="68" spans="1:3" x14ac:dyDescent="0.2">
      <c r="A68" s="160">
        <v>714</v>
      </c>
      <c r="B68" s="160" t="s">
        <v>133</v>
      </c>
      <c r="C68" s="153" t="s">
        <v>110</v>
      </c>
    </row>
    <row r="69" spans="1:3" x14ac:dyDescent="0.2">
      <c r="A69" s="160">
        <v>741</v>
      </c>
      <c r="B69" s="160" t="s">
        <v>134</v>
      </c>
      <c r="C69" s="153" t="s">
        <v>105</v>
      </c>
    </row>
    <row r="70" spans="1:3" x14ac:dyDescent="0.2">
      <c r="A70" s="160">
        <v>742</v>
      </c>
      <c r="B70" s="160" t="s">
        <v>135</v>
      </c>
      <c r="C70" s="153" t="s">
        <v>105</v>
      </c>
    </row>
    <row r="71" spans="1:3" x14ac:dyDescent="0.2">
      <c r="A71" s="160">
        <v>744</v>
      </c>
      <c r="B71" s="160" t="s">
        <v>136</v>
      </c>
      <c r="C71" s="153" t="s">
        <v>110</v>
      </c>
    </row>
    <row r="72" spans="1:3" x14ac:dyDescent="0.2">
      <c r="A72" s="160">
        <v>777</v>
      </c>
      <c r="B72" s="160" t="s">
        <v>137</v>
      </c>
      <c r="C72" s="153" t="s">
        <v>105</v>
      </c>
    </row>
    <row r="73" spans="1:3" x14ac:dyDescent="0.2">
      <c r="A73" s="160">
        <v>781</v>
      </c>
      <c r="B73" s="160" t="s">
        <v>138</v>
      </c>
      <c r="C73" s="153" t="s">
        <v>105</v>
      </c>
    </row>
    <row r="74" spans="1:3" x14ac:dyDescent="0.2">
      <c r="A74" s="160">
        <v>783</v>
      </c>
      <c r="B74" s="160" t="s">
        <v>139</v>
      </c>
      <c r="C74" s="153" t="s">
        <v>105</v>
      </c>
    </row>
    <row r="75" spans="1:3" x14ac:dyDescent="0.2">
      <c r="A75" s="160">
        <v>784</v>
      </c>
      <c r="B75" s="160" t="s">
        <v>234</v>
      </c>
      <c r="C75" s="153" t="s">
        <v>105</v>
      </c>
    </row>
    <row r="76" spans="1:3" x14ac:dyDescent="0.2">
      <c r="A76" s="160">
        <v>785</v>
      </c>
      <c r="B76" s="160" t="s">
        <v>140</v>
      </c>
      <c r="C76" s="153" t="s">
        <v>110</v>
      </c>
    </row>
    <row r="77" spans="1:3" x14ac:dyDescent="0.2">
      <c r="A77" s="160">
        <v>787</v>
      </c>
      <c r="B77" s="160" t="s">
        <v>235</v>
      </c>
      <c r="C77" s="153" t="s">
        <v>105</v>
      </c>
    </row>
    <row r="78" spans="1:3" x14ac:dyDescent="0.2">
      <c r="A78" s="160">
        <v>814</v>
      </c>
      <c r="B78" s="160" t="s">
        <v>141</v>
      </c>
      <c r="C78" s="153" t="s">
        <v>105</v>
      </c>
    </row>
    <row r="79" spans="1:3" x14ac:dyDescent="0.2">
      <c r="A79" s="160">
        <v>911</v>
      </c>
      <c r="B79" s="160" t="s">
        <v>187</v>
      </c>
      <c r="C79" s="153" t="s">
        <v>110</v>
      </c>
    </row>
    <row r="80" spans="1:3" x14ac:dyDescent="0.2">
      <c r="A80" s="160">
        <v>1111</v>
      </c>
      <c r="B80" s="160" t="s">
        <v>236</v>
      </c>
      <c r="C80" s="153" t="s">
        <v>105</v>
      </c>
    </row>
    <row r="81" spans="1:3" x14ac:dyDescent="0.2">
      <c r="A81" s="160">
        <v>1116</v>
      </c>
      <c r="B81" s="160" t="s">
        <v>125</v>
      </c>
      <c r="C81" s="153" t="s">
        <v>105</v>
      </c>
    </row>
    <row r="82" spans="1:3" x14ac:dyDescent="0.2">
      <c r="A82" s="160"/>
      <c r="B82" s="160" t="s">
        <v>142</v>
      </c>
      <c r="C82" s="153" t="s">
        <v>110</v>
      </c>
    </row>
    <row r="83" spans="1:3" x14ac:dyDescent="0.2">
      <c r="A83" s="160"/>
      <c r="B83" s="160" t="s">
        <v>143</v>
      </c>
      <c r="C83" s="153" t="s">
        <v>110</v>
      </c>
    </row>
    <row r="84" spans="1:3" x14ac:dyDescent="0.2">
      <c r="A84" s="160"/>
      <c r="B84" s="160" t="s">
        <v>230</v>
      </c>
      <c r="C84" s="153" t="s">
        <v>105</v>
      </c>
    </row>
    <row r="85" spans="1:3" x14ac:dyDescent="0.2">
      <c r="A85" s="160"/>
      <c r="B85" s="160" t="s">
        <v>231</v>
      </c>
      <c r="C85" s="153" t="s">
        <v>110</v>
      </c>
    </row>
    <row r="86" spans="1:3" x14ac:dyDescent="0.2">
      <c r="A86" s="160"/>
      <c r="B86" s="160" t="s">
        <v>232</v>
      </c>
      <c r="C86" s="153" t="s">
        <v>105</v>
      </c>
    </row>
    <row r="87" spans="1:3" x14ac:dyDescent="0.2">
      <c r="B87" s="160" t="s">
        <v>101</v>
      </c>
      <c r="C87" s="153" t="s">
        <v>105</v>
      </c>
    </row>
    <row r="88" spans="1:3" x14ac:dyDescent="0.2">
      <c r="B88" s="181" t="s">
        <v>181</v>
      </c>
      <c r="C88" s="153" t="s">
        <v>105</v>
      </c>
    </row>
    <row r="89" spans="1:3" x14ac:dyDescent="0.2">
      <c r="B89" s="181" t="s">
        <v>120</v>
      </c>
      <c r="C89" s="153" t="s">
        <v>105</v>
      </c>
    </row>
  </sheetData>
  <sortState xmlns:xlrd2="http://schemas.microsoft.com/office/spreadsheetml/2017/richdata2" ref="A1:C94">
    <sortCondition ref="B1:B94"/>
  </sortState>
  <pageMargins left="0.7" right="0.7" top="0.78749999999999998" bottom="0.78749999999999998" header="0.3" footer="0.3"/>
  <pageSetup paperSize="9" fitToWidth="0" pageOrder="overThenDown" orientation="portrait" r:id="rId1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7"/>
  <dimension ref="A1:H6"/>
  <sheetViews>
    <sheetView workbookViewId="0">
      <selection activeCell="G3" sqref="G3"/>
    </sheetView>
  </sheetViews>
  <sheetFormatPr defaultRowHeight="12.75" x14ac:dyDescent="0.2"/>
  <cols>
    <col min="6" max="6" width="12.85546875" customWidth="1"/>
  </cols>
  <sheetData>
    <row r="1" spans="1:8" x14ac:dyDescent="0.2">
      <c r="A1" t="s">
        <v>144</v>
      </c>
      <c r="B1" t="s">
        <v>105</v>
      </c>
      <c r="C1" t="s">
        <v>145</v>
      </c>
      <c r="D1" t="s">
        <v>110</v>
      </c>
      <c r="G1" t="s">
        <v>146</v>
      </c>
    </row>
    <row r="2" spans="1:8" x14ac:dyDescent="0.2">
      <c r="A2" t="s">
        <v>147</v>
      </c>
      <c r="B2" t="s">
        <v>148</v>
      </c>
      <c r="C2" t="s">
        <v>147</v>
      </c>
      <c r="D2" t="s">
        <v>148</v>
      </c>
      <c r="E2" t="s">
        <v>149</v>
      </c>
      <c r="F2" t="s">
        <v>150</v>
      </c>
    </row>
    <row r="3" spans="1:8" x14ac:dyDescent="0.2">
      <c r="A3">
        <v>0</v>
      </c>
      <c r="B3">
        <v>40</v>
      </c>
      <c r="C3" s="74">
        <v>0</v>
      </c>
      <c r="D3" s="74">
        <v>40</v>
      </c>
      <c r="E3" t="s">
        <v>151</v>
      </c>
      <c r="F3" t="s">
        <v>151</v>
      </c>
      <c r="G3">
        <v>2</v>
      </c>
      <c r="H3">
        <v>9</v>
      </c>
    </row>
    <row r="4" spans="1:8" x14ac:dyDescent="0.2">
      <c r="A4">
        <v>41</v>
      </c>
      <c r="B4">
        <v>50</v>
      </c>
      <c r="C4" s="74">
        <v>41</v>
      </c>
      <c r="D4" s="74">
        <v>50</v>
      </c>
      <c r="E4" t="s">
        <v>105</v>
      </c>
      <c r="F4" t="s">
        <v>152</v>
      </c>
      <c r="G4">
        <v>4</v>
      </c>
      <c r="H4">
        <v>10</v>
      </c>
    </row>
    <row r="5" spans="1:8" x14ac:dyDescent="0.2">
      <c r="A5">
        <v>51</v>
      </c>
      <c r="B5">
        <v>60</v>
      </c>
      <c r="C5" s="74">
        <v>51</v>
      </c>
      <c r="D5" s="74">
        <v>60</v>
      </c>
      <c r="E5" t="s">
        <v>153</v>
      </c>
      <c r="F5" t="s">
        <v>154</v>
      </c>
      <c r="G5">
        <v>2</v>
      </c>
      <c r="H5">
        <v>8</v>
      </c>
    </row>
    <row r="6" spans="1:8" x14ac:dyDescent="0.2">
      <c r="A6">
        <v>61</v>
      </c>
      <c r="B6">
        <v>1000</v>
      </c>
      <c r="C6" s="74">
        <v>61</v>
      </c>
      <c r="D6" s="74">
        <v>1000</v>
      </c>
      <c r="E6" t="s">
        <v>155</v>
      </c>
      <c r="F6" t="s">
        <v>156</v>
      </c>
      <c r="G6">
        <v>4</v>
      </c>
      <c r="H6">
        <v>12</v>
      </c>
    </row>
  </sheetData>
  <pageMargins left="0.7" right="0.7" top="0.78749999999999998" bottom="0.78749999999999998" header="0.3" footer="0.3"/>
  <pageSetup paperSize="9" fitToWidth="0" pageOrder="overThenDown" orientation="portrait" r:id="rId1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459F2-1D43-4526-9164-187E2B462FD5}">
  <sheetPr codeName="List26"/>
  <dimension ref="A1:D159"/>
  <sheetViews>
    <sheetView topLeftCell="A10" workbookViewId="0">
      <selection activeCell="B31" sqref="B31"/>
    </sheetView>
  </sheetViews>
  <sheetFormatPr defaultRowHeight="12.75" x14ac:dyDescent="0.2"/>
  <cols>
    <col min="1" max="1" width="9.140625" style="172"/>
    <col min="2" max="2" width="19.5703125" style="172" bestFit="1" customWidth="1"/>
    <col min="3" max="16384" width="9.140625" style="172"/>
  </cols>
  <sheetData>
    <row r="1" spans="1:4" ht="12" customHeight="1" x14ac:dyDescent="0.2">
      <c r="A1" s="172" t="s">
        <v>157</v>
      </c>
      <c r="B1" s="172" t="s">
        <v>15</v>
      </c>
      <c r="C1" s="172" t="s">
        <v>158</v>
      </c>
      <c r="D1" s="172" t="s">
        <v>159</v>
      </c>
    </row>
    <row r="2" spans="1:4" x14ac:dyDescent="0.2">
      <c r="A2" s="173">
        <v>2</v>
      </c>
      <c r="B2" s="173" t="s">
        <v>46</v>
      </c>
      <c r="C2" s="173" t="s">
        <v>164</v>
      </c>
      <c r="D2" s="174" t="s">
        <v>161</v>
      </c>
    </row>
    <row r="3" spans="1:4" x14ac:dyDescent="0.2">
      <c r="A3" s="173">
        <v>4</v>
      </c>
      <c r="B3" s="173" t="s">
        <v>104</v>
      </c>
      <c r="C3" s="173" t="s">
        <v>162</v>
      </c>
      <c r="D3" s="174" t="s">
        <v>161</v>
      </c>
    </row>
    <row r="4" spans="1:4" x14ac:dyDescent="0.2">
      <c r="A4" s="173">
        <v>7</v>
      </c>
      <c r="B4" s="173" t="s">
        <v>106</v>
      </c>
      <c r="C4" s="173" t="s">
        <v>162</v>
      </c>
      <c r="D4" s="174" t="s">
        <v>161</v>
      </c>
    </row>
    <row r="5" spans="1:4" x14ac:dyDescent="0.2">
      <c r="A5" s="173">
        <v>8</v>
      </c>
      <c r="B5" s="173" t="s">
        <v>60</v>
      </c>
      <c r="C5" s="173" t="s">
        <v>165</v>
      </c>
      <c r="D5" s="174" t="s">
        <v>161</v>
      </c>
    </row>
    <row r="6" spans="1:4" x14ac:dyDescent="0.2">
      <c r="A6" s="173">
        <v>11</v>
      </c>
      <c r="B6" s="173" t="s">
        <v>126</v>
      </c>
      <c r="C6" s="173" t="s">
        <v>166</v>
      </c>
      <c r="D6" s="174" t="s">
        <v>161</v>
      </c>
    </row>
    <row r="7" spans="1:4" x14ac:dyDescent="0.2">
      <c r="A7" s="173">
        <v>15</v>
      </c>
      <c r="B7" s="173" t="s">
        <v>21</v>
      </c>
      <c r="C7" s="173" t="s">
        <v>163</v>
      </c>
      <c r="D7" s="174" t="s">
        <v>161</v>
      </c>
    </row>
    <row r="8" spans="1:4" x14ac:dyDescent="0.2">
      <c r="A8" s="173">
        <v>16</v>
      </c>
      <c r="B8" s="173" t="s">
        <v>101</v>
      </c>
      <c r="C8" s="173" t="s">
        <v>162</v>
      </c>
      <c r="D8" s="174" t="s">
        <v>161</v>
      </c>
    </row>
    <row r="9" spans="1:4" x14ac:dyDescent="0.2">
      <c r="A9" s="173">
        <v>17</v>
      </c>
      <c r="B9" s="173" t="s">
        <v>108</v>
      </c>
      <c r="C9" s="173" t="s">
        <v>170</v>
      </c>
      <c r="D9" s="174" t="s">
        <v>161</v>
      </c>
    </row>
    <row r="10" spans="1:4" x14ac:dyDescent="0.2">
      <c r="A10" s="173">
        <v>18</v>
      </c>
      <c r="B10" s="173" t="s">
        <v>220</v>
      </c>
      <c r="C10" s="173" t="s">
        <v>175</v>
      </c>
      <c r="D10" s="174" t="s">
        <v>161</v>
      </c>
    </row>
    <row r="11" spans="1:4" x14ac:dyDescent="0.2">
      <c r="A11" s="173">
        <v>19</v>
      </c>
      <c r="B11" s="173" t="s">
        <v>37</v>
      </c>
      <c r="C11" s="173" t="s">
        <v>162</v>
      </c>
      <c r="D11" s="175" t="s">
        <v>161</v>
      </c>
    </row>
    <row r="12" spans="1:4" x14ac:dyDescent="0.2">
      <c r="A12" s="173">
        <v>21</v>
      </c>
      <c r="B12" s="173" t="s">
        <v>34</v>
      </c>
      <c r="C12" s="173" t="s">
        <v>167</v>
      </c>
      <c r="D12" s="174" t="s">
        <v>161</v>
      </c>
    </row>
    <row r="13" spans="1:4" x14ac:dyDescent="0.2">
      <c r="A13" s="173">
        <v>22</v>
      </c>
      <c r="B13" s="173" t="s">
        <v>109</v>
      </c>
      <c r="C13" s="173" t="s">
        <v>162</v>
      </c>
      <c r="D13" s="174" t="s">
        <v>161</v>
      </c>
    </row>
    <row r="14" spans="1:4" x14ac:dyDescent="0.2">
      <c r="A14" s="173">
        <v>24</v>
      </c>
      <c r="B14" s="173" t="s">
        <v>44</v>
      </c>
      <c r="C14" s="173" t="s">
        <v>164</v>
      </c>
      <c r="D14" s="174" t="s">
        <v>161</v>
      </c>
    </row>
    <row r="15" spans="1:4" x14ac:dyDescent="0.2">
      <c r="A15" s="173">
        <v>25</v>
      </c>
      <c r="B15" s="173" t="s">
        <v>57</v>
      </c>
      <c r="C15" s="173" t="s">
        <v>168</v>
      </c>
      <c r="D15" s="174" t="s">
        <v>161</v>
      </c>
    </row>
    <row r="16" spans="1:4" x14ac:dyDescent="0.2">
      <c r="A16" s="173">
        <v>31</v>
      </c>
      <c r="B16" s="173" t="s">
        <v>27</v>
      </c>
      <c r="C16" s="173" t="s">
        <v>171</v>
      </c>
      <c r="D16" s="174" t="s">
        <v>161</v>
      </c>
    </row>
    <row r="17" spans="1:4" x14ac:dyDescent="0.2">
      <c r="A17" s="173">
        <v>34</v>
      </c>
      <c r="B17" s="173" t="s">
        <v>111</v>
      </c>
      <c r="C17" s="173" t="s">
        <v>160</v>
      </c>
      <c r="D17" s="174" t="s">
        <v>161</v>
      </c>
    </row>
    <row r="18" spans="1:4" x14ac:dyDescent="0.2">
      <c r="A18" s="173">
        <v>41</v>
      </c>
      <c r="B18" s="173" t="s">
        <v>408</v>
      </c>
      <c r="C18" s="173" t="s">
        <v>172</v>
      </c>
      <c r="D18" s="174" t="s">
        <v>409</v>
      </c>
    </row>
    <row r="19" spans="1:4" x14ac:dyDescent="0.2">
      <c r="A19" s="173">
        <v>45</v>
      </c>
      <c r="B19" s="173" t="s">
        <v>49</v>
      </c>
      <c r="C19" s="173" t="s">
        <v>163</v>
      </c>
      <c r="D19" s="174" t="s">
        <v>161</v>
      </c>
    </row>
    <row r="20" spans="1:4" x14ac:dyDescent="0.2">
      <c r="A20" s="173">
        <v>48</v>
      </c>
      <c r="B20" s="173" t="s">
        <v>112</v>
      </c>
      <c r="C20" s="173" t="s">
        <v>173</v>
      </c>
      <c r="D20" s="174" t="s">
        <v>161</v>
      </c>
    </row>
    <row r="21" spans="1:4" x14ac:dyDescent="0.2">
      <c r="A21" s="173">
        <v>49</v>
      </c>
      <c r="B21" s="173" t="s">
        <v>113</v>
      </c>
      <c r="C21" s="173" t="s">
        <v>172</v>
      </c>
      <c r="D21" s="174" t="s">
        <v>161</v>
      </c>
    </row>
    <row r="22" spans="1:4" x14ac:dyDescent="0.2">
      <c r="A22" s="173">
        <v>50</v>
      </c>
      <c r="B22" s="173" t="s">
        <v>114</v>
      </c>
      <c r="C22" s="173" t="s">
        <v>163</v>
      </c>
      <c r="D22" s="174" t="s">
        <v>161</v>
      </c>
    </row>
    <row r="23" spans="1:4" x14ac:dyDescent="0.2">
      <c r="A23" s="173">
        <v>53</v>
      </c>
      <c r="B23" s="173" t="s">
        <v>70</v>
      </c>
      <c r="C23" s="173" t="s">
        <v>174</v>
      </c>
      <c r="D23" s="176" t="s">
        <v>161</v>
      </c>
    </row>
    <row r="24" spans="1:4" x14ac:dyDescent="0.2">
      <c r="A24" s="173">
        <v>63</v>
      </c>
      <c r="B24" s="173" t="s">
        <v>115</v>
      </c>
      <c r="C24" s="173" t="s">
        <v>172</v>
      </c>
      <c r="D24" s="174" t="s">
        <v>409</v>
      </c>
    </row>
    <row r="25" spans="1:4" x14ac:dyDescent="0.2">
      <c r="A25" s="173">
        <v>66</v>
      </c>
      <c r="B25" s="173" t="s">
        <v>222</v>
      </c>
      <c r="C25" s="173" t="s">
        <v>162</v>
      </c>
      <c r="D25" s="174" t="s">
        <v>409</v>
      </c>
    </row>
    <row r="26" spans="1:4" x14ac:dyDescent="0.2">
      <c r="A26" s="173">
        <v>73</v>
      </c>
      <c r="B26" s="173" t="s">
        <v>116</v>
      </c>
      <c r="C26" s="173" t="s">
        <v>172</v>
      </c>
      <c r="D26" s="174" t="s">
        <v>161</v>
      </c>
    </row>
    <row r="27" spans="1:4" x14ac:dyDescent="0.2">
      <c r="A27" s="173">
        <v>76</v>
      </c>
      <c r="B27" s="173" t="s">
        <v>117</v>
      </c>
      <c r="C27" s="173" t="s">
        <v>162</v>
      </c>
      <c r="D27" s="174" t="s">
        <v>161</v>
      </c>
    </row>
    <row r="28" spans="1:4" x14ac:dyDescent="0.2">
      <c r="A28" s="173">
        <v>77</v>
      </c>
      <c r="B28" s="173" t="s">
        <v>118</v>
      </c>
      <c r="C28" s="173" t="s">
        <v>162</v>
      </c>
      <c r="D28" s="174" t="s">
        <v>161</v>
      </c>
    </row>
    <row r="29" spans="1:4" x14ac:dyDescent="0.2">
      <c r="A29" s="173">
        <v>78</v>
      </c>
      <c r="B29" s="173" t="s">
        <v>30</v>
      </c>
      <c r="C29" s="173" t="s">
        <v>163</v>
      </c>
      <c r="D29" s="174" t="s">
        <v>161</v>
      </c>
    </row>
    <row r="30" spans="1:4" x14ac:dyDescent="0.2">
      <c r="A30" s="173">
        <v>80</v>
      </c>
      <c r="B30" s="173" t="s">
        <v>119</v>
      </c>
      <c r="C30" s="173" t="s">
        <v>172</v>
      </c>
      <c r="D30" s="174" t="s">
        <v>409</v>
      </c>
    </row>
    <row r="31" spans="1:4" x14ac:dyDescent="0.2">
      <c r="A31" s="173">
        <v>82</v>
      </c>
      <c r="B31" s="173" t="s">
        <v>120</v>
      </c>
      <c r="C31" s="173" t="s">
        <v>164</v>
      </c>
      <c r="D31" s="174" t="s">
        <v>409</v>
      </c>
    </row>
    <row r="32" spans="1:4" x14ac:dyDescent="0.2">
      <c r="A32" s="173">
        <v>84</v>
      </c>
      <c r="B32" s="173" t="s">
        <v>410</v>
      </c>
      <c r="C32" s="173" t="s">
        <v>172</v>
      </c>
      <c r="D32" s="174" t="s">
        <v>409</v>
      </c>
    </row>
    <row r="33" spans="1:4" x14ac:dyDescent="0.2">
      <c r="A33" s="173">
        <v>85</v>
      </c>
      <c r="B33" s="173" t="s">
        <v>411</v>
      </c>
      <c r="C33" s="173" t="s">
        <v>172</v>
      </c>
      <c r="D33" s="174" t="s">
        <v>409</v>
      </c>
    </row>
    <row r="34" spans="1:4" x14ac:dyDescent="0.2">
      <c r="A34" s="173">
        <v>87</v>
      </c>
      <c r="B34" s="173" t="s">
        <v>121</v>
      </c>
      <c r="C34" s="173" t="s">
        <v>172</v>
      </c>
      <c r="D34" s="174" t="s">
        <v>409</v>
      </c>
    </row>
    <row r="35" spans="1:4" x14ac:dyDescent="0.2">
      <c r="A35" s="173">
        <v>88</v>
      </c>
      <c r="B35" s="173" t="s">
        <v>122</v>
      </c>
      <c r="C35" s="173" t="s">
        <v>172</v>
      </c>
      <c r="D35" s="174" t="s">
        <v>409</v>
      </c>
    </row>
    <row r="36" spans="1:4" x14ac:dyDescent="0.2">
      <c r="A36" s="173">
        <v>89</v>
      </c>
      <c r="B36" s="173" t="s">
        <v>412</v>
      </c>
      <c r="C36" s="173" t="s">
        <v>175</v>
      </c>
      <c r="D36" s="174" t="s">
        <v>161</v>
      </c>
    </row>
    <row r="37" spans="1:4" x14ac:dyDescent="0.2">
      <c r="A37" s="173">
        <v>91</v>
      </c>
      <c r="B37" s="173" t="s">
        <v>413</v>
      </c>
      <c r="C37" s="173" t="s">
        <v>167</v>
      </c>
      <c r="D37" s="174" t="s">
        <v>409</v>
      </c>
    </row>
    <row r="38" spans="1:4" x14ac:dyDescent="0.2">
      <c r="A38" s="177">
        <v>93</v>
      </c>
      <c r="B38" s="177" t="s">
        <v>123</v>
      </c>
      <c r="C38" s="177" t="s">
        <v>172</v>
      </c>
      <c r="D38" s="174" t="s">
        <v>409</v>
      </c>
    </row>
    <row r="39" spans="1:4" x14ac:dyDescent="0.2">
      <c r="A39" s="173">
        <v>98</v>
      </c>
      <c r="B39" s="173" t="s">
        <v>124</v>
      </c>
      <c r="C39" s="173" t="s">
        <v>175</v>
      </c>
      <c r="D39" s="174" t="s">
        <v>409</v>
      </c>
    </row>
    <row r="40" spans="1:4" x14ac:dyDescent="0.2">
      <c r="A40" s="173">
        <v>103</v>
      </c>
      <c r="B40" s="173" t="s">
        <v>223</v>
      </c>
      <c r="C40" s="173" t="s">
        <v>172</v>
      </c>
      <c r="D40" s="174" t="s">
        <v>409</v>
      </c>
    </row>
    <row r="41" spans="1:4" x14ac:dyDescent="0.2">
      <c r="A41" s="173">
        <v>107</v>
      </c>
      <c r="B41" s="173" t="s">
        <v>224</v>
      </c>
      <c r="C41" s="173" t="s">
        <v>172</v>
      </c>
      <c r="D41" s="174" t="s">
        <v>409</v>
      </c>
    </row>
    <row r="42" spans="1:4" x14ac:dyDescent="0.2">
      <c r="A42" s="173">
        <v>110</v>
      </c>
      <c r="B42" s="173" t="s">
        <v>24</v>
      </c>
      <c r="C42" s="173" t="s">
        <v>176</v>
      </c>
      <c r="D42" s="174" t="s">
        <v>161</v>
      </c>
    </row>
    <row r="43" spans="1:4" x14ac:dyDescent="0.2">
      <c r="A43" s="173">
        <v>113</v>
      </c>
      <c r="B43" s="173" t="s">
        <v>40</v>
      </c>
      <c r="C43" s="173" t="s">
        <v>176</v>
      </c>
      <c r="D43" s="174" t="s">
        <v>161</v>
      </c>
    </row>
    <row r="44" spans="1:4" x14ac:dyDescent="0.2">
      <c r="A44" s="173">
        <v>116</v>
      </c>
      <c r="B44" s="173" t="s">
        <v>125</v>
      </c>
      <c r="C44" s="173" t="s">
        <v>176</v>
      </c>
      <c r="D44" s="174" t="s">
        <v>161</v>
      </c>
    </row>
    <row r="45" spans="1:4" x14ac:dyDescent="0.2">
      <c r="A45" s="173">
        <v>119</v>
      </c>
      <c r="B45" s="173" t="s">
        <v>107</v>
      </c>
      <c r="C45" s="173" t="s">
        <v>166</v>
      </c>
      <c r="D45" s="174" t="s">
        <v>161</v>
      </c>
    </row>
    <row r="46" spans="1:4" x14ac:dyDescent="0.2">
      <c r="A46" s="173">
        <v>120</v>
      </c>
      <c r="B46" s="173" t="s">
        <v>93</v>
      </c>
      <c r="C46" s="173" t="s">
        <v>180</v>
      </c>
      <c r="D46" s="174" t="s">
        <v>161</v>
      </c>
    </row>
    <row r="47" spans="1:4" x14ac:dyDescent="0.2">
      <c r="A47" s="173">
        <v>125</v>
      </c>
      <c r="B47" s="173" t="s">
        <v>54</v>
      </c>
      <c r="C47" s="173" t="s">
        <v>168</v>
      </c>
      <c r="D47" s="174" t="s">
        <v>161</v>
      </c>
    </row>
    <row r="48" spans="1:4" x14ac:dyDescent="0.2">
      <c r="A48" s="173">
        <v>130</v>
      </c>
      <c r="B48" s="173" t="s">
        <v>181</v>
      </c>
      <c r="C48" s="173" t="s">
        <v>173</v>
      </c>
      <c r="D48" s="174" t="s">
        <v>161</v>
      </c>
    </row>
    <row r="49" spans="1:4" x14ac:dyDescent="0.2">
      <c r="A49" s="173">
        <v>134</v>
      </c>
      <c r="B49" s="173" t="s">
        <v>225</v>
      </c>
      <c r="C49" s="173"/>
      <c r="D49" s="174" t="s">
        <v>409</v>
      </c>
    </row>
    <row r="50" spans="1:4" x14ac:dyDescent="0.2">
      <c r="A50" s="173">
        <v>138</v>
      </c>
      <c r="B50" s="173" t="s">
        <v>63</v>
      </c>
      <c r="C50" s="173" t="s">
        <v>168</v>
      </c>
      <c r="D50" s="174" t="s">
        <v>161</v>
      </c>
    </row>
    <row r="51" spans="1:4" x14ac:dyDescent="0.2">
      <c r="A51" s="173">
        <v>141</v>
      </c>
      <c r="B51" s="173" t="s">
        <v>127</v>
      </c>
      <c r="C51" s="173" t="s">
        <v>162</v>
      </c>
      <c r="D51" s="174" t="s">
        <v>161</v>
      </c>
    </row>
    <row r="52" spans="1:4" x14ac:dyDescent="0.2">
      <c r="A52" s="173">
        <v>145</v>
      </c>
      <c r="B52" s="173" t="s">
        <v>226</v>
      </c>
      <c r="C52" s="173" t="s">
        <v>176</v>
      </c>
      <c r="D52" s="174" t="s">
        <v>409</v>
      </c>
    </row>
    <row r="53" spans="1:4" x14ac:dyDescent="0.2">
      <c r="A53" s="173">
        <v>147</v>
      </c>
      <c r="B53" s="173" t="s">
        <v>127</v>
      </c>
      <c r="C53" s="173" t="s">
        <v>162</v>
      </c>
      <c r="D53" s="174" t="s">
        <v>161</v>
      </c>
    </row>
    <row r="54" spans="1:4" x14ac:dyDescent="0.2">
      <c r="A54" s="173">
        <v>151</v>
      </c>
      <c r="B54" s="173" t="s">
        <v>227</v>
      </c>
      <c r="C54" s="173" t="s">
        <v>162</v>
      </c>
      <c r="D54" s="174" t="s">
        <v>409</v>
      </c>
    </row>
    <row r="55" spans="1:4" x14ac:dyDescent="0.2">
      <c r="A55" s="173">
        <v>165</v>
      </c>
      <c r="B55" s="173" t="s">
        <v>228</v>
      </c>
      <c r="C55" s="173" t="s">
        <v>176</v>
      </c>
      <c r="D55" s="174" t="s">
        <v>409</v>
      </c>
    </row>
    <row r="56" spans="1:4" x14ac:dyDescent="0.2">
      <c r="A56" s="173">
        <v>177</v>
      </c>
      <c r="B56" s="173" t="s">
        <v>183</v>
      </c>
      <c r="C56" s="173" t="s">
        <v>184</v>
      </c>
      <c r="D56" s="174" t="s">
        <v>161</v>
      </c>
    </row>
    <row r="57" spans="1:4" x14ac:dyDescent="0.2">
      <c r="A57" s="173">
        <v>178</v>
      </c>
      <c r="B57" s="173" t="s">
        <v>128</v>
      </c>
      <c r="C57" s="173" t="s">
        <v>162</v>
      </c>
      <c r="D57" s="174" t="s">
        <v>161</v>
      </c>
    </row>
    <row r="58" spans="1:4" x14ac:dyDescent="0.2">
      <c r="A58" s="173">
        <v>180</v>
      </c>
      <c r="B58" s="173" t="s">
        <v>220</v>
      </c>
      <c r="C58" s="173" t="s">
        <v>162</v>
      </c>
      <c r="D58" s="174" t="s">
        <v>409</v>
      </c>
    </row>
    <row r="59" spans="1:4" x14ac:dyDescent="0.2">
      <c r="A59" s="173">
        <v>195</v>
      </c>
      <c r="B59" s="173" t="s">
        <v>62</v>
      </c>
      <c r="C59" s="173" t="s">
        <v>162</v>
      </c>
      <c r="D59" s="174" t="s">
        <v>161</v>
      </c>
    </row>
    <row r="60" spans="1:4" x14ac:dyDescent="0.2">
      <c r="A60" s="173">
        <v>211</v>
      </c>
      <c r="B60" s="173" t="s">
        <v>129</v>
      </c>
      <c r="C60" s="173" t="s">
        <v>163</v>
      </c>
      <c r="D60" s="174" t="s">
        <v>409</v>
      </c>
    </row>
    <row r="61" spans="1:4" x14ac:dyDescent="0.2">
      <c r="A61" s="173">
        <v>251</v>
      </c>
      <c r="B61" s="173" t="s">
        <v>51</v>
      </c>
      <c r="C61" s="173" t="s">
        <v>176</v>
      </c>
      <c r="D61" s="174" t="s">
        <v>161</v>
      </c>
    </row>
    <row r="62" spans="1:4" x14ac:dyDescent="0.2">
      <c r="A62" s="173">
        <v>289</v>
      </c>
      <c r="B62" s="173" t="s">
        <v>130</v>
      </c>
      <c r="C62" s="173" t="s">
        <v>163</v>
      </c>
      <c r="D62" s="174" t="s">
        <v>409</v>
      </c>
    </row>
    <row r="63" spans="1:4" x14ac:dyDescent="0.2">
      <c r="A63" s="173">
        <v>333</v>
      </c>
      <c r="B63" s="173" t="s">
        <v>131</v>
      </c>
      <c r="C63" s="173" t="s">
        <v>179</v>
      </c>
      <c r="D63" s="174" t="s">
        <v>161</v>
      </c>
    </row>
    <row r="64" spans="1:4" x14ac:dyDescent="0.2">
      <c r="A64" s="173">
        <v>338</v>
      </c>
      <c r="B64" s="173" t="s">
        <v>132</v>
      </c>
      <c r="C64" s="173" t="s">
        <v>162</v>
      </c>
      <c r="D64" s="174" t="s">
        <v>409</v>
      </c>
    </row>
    <row r="65" spans="1:4" x14ac:dyDescent="0.2">
      <c r="A65" s="173">
        <v>444</v>
      </c>
      <c r="B65" s="173" t="s">
        <v>229</v>
      </c>
      <c r="C65" s="173" t="s">
        <v>162</v>
      </c>
      <c r="D65" s="174" t="s">
        <v>161</v>
      </c>
    </row>
    <row r="66" spans="1:4" x14ac:dyDescent="0.2">
      <c r="A66" s="173">
        <v>666</v>
      </c>
      <c r="B66" s="173" t="s">
        <v>221</v>
      </c>
      <c r="C66" s="173" t="s">
        <v>172</v>
      </c>
      <c r="D66" s="174" t="s">
        <v>409</v>
      </c>
    </row>
    <row r="67" spans="1:4" x14ac:dyDescent="0.2">
      <c r="A67" s="173">
        <v>707</v>
      </c>
      <c r="B67" s="173" t="s">
        <v>233</v>
      </c>
      <c r="C67" s="173" t="s">
        <v>414</v>
      </c>
      <c r="D67" s="174" t="s">
        <v>409</v>
      </c>
    </row>
    <row r="68" spans="1:4" x14ac:dyDescent="0.2">
      <c r="A68" s="173">
        <v>714</v>
      </c>
      <c r="B68" s="173" t="s">
        <v>133</v>
      </c>
      <c r="C68" s="173" t="s">
        <v>163</v>
      </c>
      <c r="D68" s="174" t="s">
        <v>409</v>
      </c>
    </row>
    <row r="69" spans="1:4" x14ac:dyDescent="0.2">
      <c r="A69" s="173">
        <v>724</v>
      </c>
      <c r="B69" s="173" t="s">
        <v>415</v>
      </c>
      <c r="C69" s="173"/>
      <c r="D69" s="174" t="s">
        <v>161</v>
      </c>
    </row>
    <row r="70" spans="1:4" x14ac:dyDescent="0.2">
      <c r="A70" s="173">
        <v>744</v>
      </c>
      <c r="B70" s="173" t="s">
        <v>136</v>
      </c>
      <c r="C70" s="173" t="s">
        <v>416</v>
      </c>
      <c r="D70" s="174" t="s">
        <v>409</v>
      </c>
    </row>
    <row r="71" spans="1:4" x14ac:dyDescent="0.2">
      <c r="A71" s="173">
        <v>777</v>
      </c>
      <c r="B71" s="173" t="s">
        <v>137</v>
      </c>
      <c r="C71" s="173" t="s">
        <v>162</v>
      </c>
      <c r="D71" s="174" t="s">
        <v>161</v>
      </c>
    </row>
    <row r="72" spans="1:4" x14ac:dyDescent="0.2">
      <c r="A72" s="173">
        <v>781</v>
      </c>
      <c r="B72" s="173" t="s">
        <v>138</v>
      </c>
      <c r="C72" s="173" t="s">
        <v>163</v>
      </c>
      <c r="D72" s="174" t="s">
        <v>409</v>
      </c>
    </row>
    <row r="73" spans="1:4" x14ac:dyDescent="0.2">
      <c r="A73" s="173">
        <v>784</v>
      </c>
      <c r="B73" s="173" t="s">
        <v>234</v>
      </c>
      <c r="C73" s="173" t="s">
        <v>417</v>
      </c>
      <c r="D73" s="174" t="s">
        <v>409</v>
      </c>
    </row>
    <row r="74" spans="1:4" x14ac:dyDescent="0.2">
      <c r="A74" s="173">
        <v>787</v>
      </c>
      <c r="B74" s="173" t="s">
        <v>235</v>
      </c>
      <c r="C74" s="173" t="s">
        <v>417</v>
      </c>
      <c r="D74" s="174" t="s">
        <v>409</v>
      </c>
    </row>
    <row r="75" spans="1:4" x14ac:dyDescent="0.2">
      <c r="A75" s="173">
        <v>814</v>
      </c>
      <c r="B75" s="173" t="s">
        <v>141</v>
      </c>
      <c r="C75" s="173" t="s">
        <v>186</v>
      </c>
      <c r="D75" s="178" t="s">
        <v>161</v>
      </c>
    </row>
    <row r="76" spans="1:4" x14ac:dyDescent="0.2">
      <c r="A76" s="173">
        <v>844</v>
      </c>
      <c r="B76" s="173" t="s">
        <v>418</v>
      </c>
      <c r="C76" s="173" t="s">
        <v>419</v>
      </c>
      <c r="D76" s="178" t="s">
        <v>409</v>
      </c>
    </row>
    <row r="77" spans="1:4" x14ac:dyDescent="0.2">
      <c r="A77" s="173">
        <v>911</v>
      </c>
      <c r="B77" s="173" t="s">
        <v>187</v>
      </c>
      <c r="C77" s="173" t="s">
        <v>163</v>
      </c>
      <c r="D77" s="174" t="s">
        <v>409</v>
      </c>
    </row>
    <row r="78" spans="1:4" x14ac:dyDescent="0.2">
      <c r="A78" s="173">
        <v>1116</v>
      </c>
      <c r="B78" s="173" t="s">
        <v>188</v>
      </c>
      <c r="C78" s="173" t="s">
        <v>176</v>
      </c>
      <c r="D78" s="174" t="s">
        <v>161</v>
      </c>
    </row>
    <row r="79" spans="1:4" x14ac:dyDescent="0.2">
      <c r="A79" s="173">
        <v>1117</v>
      </c>
      <c r="B79" s="173" t="s">
        <v>189</v>
      </c>
      <c r="C79" s="173"/>
      <c r="D79" s="174" t="s">
        <v>161</v>
      </c>
    </row>
    <row r="80" spans="1:4" x14ac:dyDescent="0.2">
      <c r="A80" s="173"/>
      <c r="B80" s="173" t="s">
        <v>142</v>
      </c>
      <c r="C80" s="173" t="s">
        <v>162</v>
      </c>
      <c r="D80" s="179" t="s">
        <v>161</v>
      </c>
    </row>
    <row r="81" spans="1:4" hidden="1" x14ac:dyDescent="0.2">
      <c r="A81" s="173"/>
      <c r="B81" s="173" t="s">
        <v>190</v>
      </c>
      <c r="C81" s="173"/>
      <c r="D81" s="179" t="s">
        <v>161</v>
      </c>
    </row>
    <row r="82" spans="1:4" hidden="1" x14ac:dyDescent="0.2">
      <c r="A82" s="173"/>
      <c r="B82" s="173" t="s">
        <v>191</v>
      </c>
      <c r="C82" s="173"/>
      <c r="D82" s="179" t="s">
        <v>161</v>
      </c>
    </row>
    <row r="83" spans="1:4" hidden="1" x14ac:dyDescent="0.2">
      <c r="A83" s="173"/>
      <c r="B83" s="173" t="s">
        <v>231</v>
      </c>
      <c r="C83" s="173" t="s">
        <v>162</v>
      </c>
      <c r="D83" s="179" t="s">
        <v>161</v>
      </c>
    </row>
    <row r="85" spans="1:4" hidden="1" x14ac:dyDescent="0.2"/>
    <row r="87" spans="1:4" hidden="1" x14ac:dyDescent="0.2"/>
    <row r="88" spans="1:4" hidden="1" x14ac:dyDescent="0.2"/>
    <row r="92" spans="1:4" hidden="1" x14ac:dyDescent="0.2"/>
    <row r="93" spans="1:4" hidden="1" x14ac:dyDescent="0.2"/>
    <row r="95" spans="1:4" hidden="1" x14ac:dyDescent="0.2"/>
    <row r="96" spans="1:4" hidden="1" x14ac:dyDescent="0.2"/>
    <row r="99" hidden="1" x14ac:dyDescent="0.2"/>
    <row r="100" hidden="1" x14ac:dyDescent="0.2"/>
    <row r="101" hidden="1" x14ac:dyDescent="0.2"/>
    <row r="104" hidden="1" x14ac:dyDescent="0.2"/>
    <row r="106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8" hidden="1" x14ac:dyDescent="0.2"/>
    <row r="120" hidden="1" x14ac:dyDescent="0.2"/>
    <row r="121" hidden="1" x14ac:dyDescent="0.2"/>
    <row r="122" hidden="1" x14ac:dyDescent="0.2"/>
    <row r="123" hidden="1" x14ac:dyDescent="0.2"/>
    <row r="125" hidden="1" x14ac:dyDescent="0.2"/>
    <row r="128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7" hidden="1" x14ac:dyDescent="0.2"/>
    <row r="146" hidden="1" x14ac:dyDescent="0.2"/>
    <row r="147" hidden="1" x14ac:dyDescent="0.2"/>
    <row r="151" hidden="1" x14ac:dyDescent="0.2"/>
    <row r="152" hidden="1" x14ac:dyDescent="0.2"/>
    <row r="153" hidden="1" x14ac:dyDescent="0.2"/>
    <row r="154" hidden="1" x14ac:dyDescent="0.2"/>
    <row r="157" hidden="1" x14ac:dyDescent="0.2"/>
    <row r="158" hidden="1" x14ac:dyDescent="0.2"/>
    <row r="159" hidden="1" x14ac:dyDescent="0.2"/>
  </sheetData>
  <autoFilter ref="A1:D160" xr:uid="{00000000-0009-0000-0000-000014000000}"/>
  <pageMargins left="0.7" right="0.7" top="0.78749999999999998" bottom="0.78749999999999998" header="0.3" footer="0.3"/>
  <pageSetup paperSize="9" fitToWidth="0" pageOrder="overThenDown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AFD43-49C2-4827-BBEA-12284898247D}">
  <sheetPr codeName="List2">
    <pageSetUpPr fitToPage="1"/>
  </sheetPr>
  <dimension ref="A1:Y57"/>
  <sheetViews>
    <sheetView workbookViewId="0">
      <selection activeCell="A4" sqref="A3:D4"/>
    </sheetView>
  </sheetViews>
  <sheetFormatPr defaultRowHeight="12.75" x14ac:dyDescent="0.2"/>
  <cols>
    <col min="1" max="1" width="10.28515625" style="74" customWidth="1"/>
    <col min="2" max="2" width="7.140625" style="74" customWidth="1"/>
    <col min="3" max="3" width="9.5703125" style="74" customWidth="1"/>
    <col min="4" max="4" width="18.28515625" style="74" customWidth="1"/>
    <col min="5" max="10" width="4.7109375" style="74" customWidth="1"/>
    <col min="11" max="14" width="4.7109375" style="74" hidden="1" customWidth="1"/>
    <col min="15" max="20" width="9.7109375" style="74" customWidth="1"/>
    <col min="21" max="24" width="9.7109375" style="74" hidden="1" customWidth="1"/>
    <col min="25" max="25" width="7.85546875" style="74" customWidth="1"/>
    <col min="26" max="16384" width="9.140625" style="74"/>
  </cols>
  <sheetData>
    <row r="1" spans="1:25" x14ac:dyDescent="0.2">
      <c r="A1" s="1" t="s">
        <v>0</v>
      </c>
      <c r="B1" s="1">
        <v>2021</v>
      </c>
      <c r="C1" s="74" t="s">
        <v>1</v>
      </c>
      <c r="D1" s="2" t="s">
        <v>208</v>
      </c>
      <c r="I1" s="74" t="s">
        <v>3</v>
      </c>
      <c r="J1" s="2"/>
      <c r="M1" s="74" t="s">
        <v>4</v>
      </c>
      <c r="W1" s="3" t="s">
        <v>5</v>
      </c>
    </row>
    <row r="2" spans="1:25" x14ac:dyDescent="0.2">
      <c r="A2" s="4">
        <v>7</v>
      </c>
      <c r="B2" s="74" t="s">
        <v>6</v>
      </c>
      <c r="I2" s="74" t="s">
        <v>7</v>
      </c>
      <c r="J2" s="6"/>
      <c r="S2" s="3"/>
    </row>
    <row r="3" spans="1:25" ht="13.5" thickBot="1" x14ac:dyDescent="0.25">
      <c r="C3" s="2"/>
      <c r="D3" s="2"/>
      <c r="E3" s="21"/>
      <c r="J3" s="2"/>
      <c r="S3" s="3"/>
    </row>
    <row r="4" spans="1:25" ht="44.25" customHeight="1" thickBot="1" x14ac:dyDescent="0.25">
      <c r="A4" s="184" t="s">
        <v>401</v>
      </c>
      <c r="B4" s="183"/>
      <c r="C4" s="182"/>
      <c r="D4" s="182"/>
      <c r="E4" s="42">
        <v>212004</v>
      </c>
      <c r="F4" s="43">
        <v>211508</v>
      </c>
      <c r="G4" s="43">
        <v>212154</v>
      </c>
      <c r="H4" s="43">
        <v>211805</v>
      </c>
      <c r="I4" s="43">
        <v>201607</v>
      </c>
      <c r="J4" s="126"/>
      <c r="K4" s="125"/>
      <c r="L4" s="92"/>
      <c r="M4" s="92"/>
      <c r="N4" s="92"/>
      <c r="O4" s="91" t="s">
        <v>92</v>
      </c>
      <c r="P4" s="91" t="s">
        <v>67</v>
      </c>
      <c r="Q4" s="91" t="s">
        <v>363</v>
      </c>
      <c r="R4" s="91" t="s">
        <v>9</v>
      </c>
      <c r="S4" s="91" t="s">
        <v>8</v>
      </c>
      <c r="T4" s="91"/>
      <c r="U4" s="91"/>
      <c r="V4" s="91"/>
      <c r="W4" s="91"/>
      <c r="X4" s="93"/>
      <c r="Y4" s="94"/>
    </row>
    <row r="5" spans="1:25" x14ac:dyDescent="0.2">
      <c r="A5" s="45"/>
      <c r="B5" s="133"/>
      <c r="C5" s="27"/>
      <c r="D5" s="28" t="s">
        <v>11</v>
      </c>
      <c r="E5" s="29">
        <v>17</v>
      </c>
      <c r="F5" s="30">
        <v>16</v>
      </c>
      <c r="G5" s="30">
        <v>16</v>
      </c>
      <c r="H5" s="31">
        <v>13</v>
      </c>
      <c r="I5" s="31">
        <v>0</v>
      </c>
      <c r="J5" s="30"/>
      <c r="K5" s="30"/>
      <c r="L5" s="30"/>
      <c r="M5" s="30"/>
      <c r="N5" s="58"/>
      <c r="O5" s="82">
        <v>212004</v>
      </c>
      <c r="P5" s="96">
        <v>211508</v>
      </c>
      <c r="Q5" s="96">
        <v>212154</v>
      </c>
      <c r="R5" s="96">
        <v>211805</v>
      </c>
      <c r="S5" s="96">
        <v>201607</v>
      </c>
      <c r="T5" s="110"/>
      <c r="U5" s="109"/>
      <c r="V5" s="96"/>
      <c r="W5" s="96"/>
      <c r="X5" s="31" t="str">
        <f>IF(N4,N4,"")</f>
        <v/>
      </c>
      <c r="Y5" s="97"/>
    </row>
    <row r="6" spans="1:25" ht="13.5" thickBot="1" x14ac:dyDescent="0.25">
      <c r="A6" s="98" t="s">
        <v>12</v>
      </c>
      <c r="B6" s="102" t="s">
        <v>13</v>
      </c>
      <c r="C6" s="99" t="s">
        <v>14</v>
      </c>
      <c r="D6" s="100" t="s">
        <v>15</v>
      </c>
      <c r="E6" s="98" t="s">
        <v>16</v>
      </c>
      <c r="F6" s="101" t="s">
        <v>16</v>
      </c>
      <c r="G6" s="101" t="s">
        <v>16</v>
      </c>
      <c r="H6" s="101" t="s">
        <v>16</v>
      </c>
      <c r="I6" s="101" t="s">
        <v>16</v>
      </c>
      <c r="J6" s="101" t="s">
        <v>16</v>
      </c>
      <c r="K6" s="101" t="s">
        <v>16</v>
      </c>
      <c r="L6" s="101" t="s">
        <v>16</v>
      </c>
      <c r="M6" s="101" t="s">
        <v>16</v>
      </c>
      <c r="N6" s="99" t="s">
        <v>16</v>
      </c>
      <c r="O6" s="98" t="s">
        <v>17</v>
      </c>
      <c r="P6" s="102" t="s">
        <v>17</v>
      </c>
      <c r="Q6" s="102" t="s">
        <v>17</v>
      </c>
      <c r="R6" s="102" t="s">
        <v>17</v>
      </c>
      <c r="S6" s="102" t="s">
        <v>17</v>
      </c>
      <c r="T6" s="111" t="s">
        <v>17</v>
      </c>
      <c r="U6" s="101" t="s">
        <v>17</v>
      </c>
      <c r="V6" s="102" t="s">
        <v>17</v>
      </c>
      <c r="W6" s="102" t="s">
        <v>17</v>
      </c>
      <c r="X6" s="99" t="s">
        <v>17</v>
      </c>
      <c r="Y6" s="103" t="s">
        <v>18</v>
      </c>
    </row>
    <row r="7" spans="1:25" ht="13.5" thickBot="1" x14ac:dyDescent="0.25">
      <c r="A7" s="82">
        <v>1</v>
      </c>
      <c r="B7" s="85" t="s">
        <v>22</v>
      </c>
      <c r="C7" s="83" t="s">
        <v>23</v>
      </c>
      <c r="D7" s="86" t="s">
        <v>24</v>
      </c>
      <c r="E7" s="84">
        <v>1</v>
      </c>
      <c r="F7" s="85">
        <v>1</v>
      </c>
      <c r="G7" s="85">
        <v>1</v>
      </c>
      <c r="H7" s="85">
        <v>1</v>
      </c>
      <c r="I7" s="85"/>
      <c r="J7" s="85"/>
      <c r="K7" s="85"/>
      <c r="L7" s="85"/>
      <c r="M7" s="85"/>
      <c r="N7" s="86"/>
      <c r="O7" s="84">
        <f t="shared" ref="O7:O38" si="0">IF((E7&gt;0),ROUND((101+1000*(LOG10($E$5)-LOG10(E7)))*$A$2,0),0)</f>
        <v>9320</v>
      </c>
      <c r="P7" s="85">
        <f t="shared" ref="P7:P38" si="1">IF((F7&gt;0),ROUND((101+1000*(LOG10($F$5)-LOG10(F7)))*$A$2,0),0)</f>
        <v>9136</v>
      </c>
      <c r="Q7" s="85">
        <f t="shared" ref="Q7:Q38" si="2">IF((G7&gt;0),ROUND((101+1000*(LOG10($G$5)-LOG10(G7)))*$A$2,0),0)</f>
        <v>9136</v>
      </c>
      <c r="R7" s="85">
        <f t="shared" ref="R7:R38" si="3">IF((H7&gt;0),ROUND((101+1000*(LOG10($H$5)-LOG10(H7)))*$A$2,0),0)</f>
        <v>8505</v>
      </c>
      <c r="S7" s="85">
        <f t="shared" ref="S7:S38" si="4">IF((I7&gt;0),ROUND((101+1000*(LOG10($I$5)-LOG10(I7)))*$A$2,0),0)</f>
        <v>0</v>
      </c>
      <c r="T7" s="87">
        <f t="shared" ref="T7:T38" si="5">IF((J7&gt;0),ROUND((101+1000*(LOG10($J$5)-LOG10(J7)))*$A$2,0),0)</f>
        <v>0</v>
      </c>
      <c r="U7" s="88">
        <f t="shared" ref="U7:U38" si="6">IF((K7&gt;0),ROUND((101+1000*(LOG10($K$5)-LOG10(K7)))*$A$2,0),0)</f>
        <v>0</v>
      </c>
      <c r="V7" s="88">
        <f t="shared" ref="V7:V38" si="7">IF((L7&gt;0),ROUND((101+1000*(LOG10($L$5)-LOG10(L7)))*$A$2,0),0)</f>
        <v>0</v>
      </c>
      <c r="W7" s="85">
        <f t="shared" ref="W7:W38" si="8">IF((M7&gt;0),ROUND((101+1000*(LOG10($M$5)-LOG10(M7)))*$A$2,0),0)</f>
        <v>0</v>
      </c>
      <c r="X7" s="85">
        <f t="shared" ref="X7:X38" si="9">IF((N7&gt;0),ROUND((101+1000*(LOG10($N$5)-LOG10(N7)))*$A$2,0),0)</f>
        <v>0</v>
      </c>
      <c r="Y7" s="89">
        <f>SUM(LARGE(O7:X7,1),LARGE(O7:X7,2),LARGE(O7:X7,3))</f>
        <v>27592</v>
      </c>
    </row>
    <row r="8" spans="1:25" ht="13.5" thickBot="1" x14ac:dyDescent="0.25">
      <c r="A8" s="49">
        <v>2</v>
      </c>
      <c r="B8" s="135" t="s">
        <v>19</v>
      </c>
      <c r="C8" s="35" t="s">
        <v>20</v>
      </c>
      <c r="D8" s="36" t="s">
        <v>21</v>
      </c>
      <c r="E8" s="37">
        <v>2</v>
      </c>
      <c r="F8" s="38"/>
      <c r="G8" s="38">
        <v>2</v>
      </c>
      <c r="H8" s="38">
        <v>2</v>
      </c>
      <c r="I8" s="38"/>
      <c r="J8" s="38"/>
      <c r="K8" s="38"/>
      <c r="L8" s="38"/>
      <c r="M8" s="38"/>
      <c r="N8" s="59"/>
      <c r="O8" s="37">
        <f t="shared" si="0"/>
        <v>7213</v>
      </c>
      <c r="P8" s="38">
        <f t="shared" si="1"/>
        <v>0</v>
      </c>
      <c r="Q8" s="38">
        <f t="shared" si="2"/>
        <v>7029</v>
      </c>
      <c r="R8" s="38">
        <f t="shared" si="3"/>
        <v>6397</v>
      </c>
      <c r="S8" s="38">
        <f t="shared" si="4"/>
        <v>0</v>
      </c>
      <c r="T8" s="107">
        <f t="shared" si="5"/>
        <v>0</v>
      </c>
      <c r="U8" s="105">
        <f t="shared" si="6"/>
        <v>0</v>
      </c>
      <c r="V8" s="34">
        <f t="shared" si="7"/>
        <v>0</v>
      </c>
      <c r="W8" s="33">
        <f t="shared" si="8"/>
        <v>0</v>
      </c>
      <c r="X8" s="33">
        <f t="shared" si="9"/>
        <v>0</v>
      </c>
      <c r="Y8" s="89">
        <f>SUM(LARGE(O8:X8,1),LARGE(O8:X8,2),LARGE(O8:X8,3))</f>
        <v>20639</v>
      </c>
    </row>
    <row r="9" spans="1:25" ht="13.5" thickBot="1" x14ac:dyDescent="0.25">
      <c r="A9" s="47">
        <v>3</v>
      </c>
      <c r="B9" s="136" t="s">
        <v>25</v>
      </c>
      <c r="C9" s="39" t="s">
        <v>39</v>
      </c>
      <c r="D9" s="36" t="s">
        <v>40</v>
      </c>
      <c r="E9" s="37">
        <v>8</v>
      </c>
      <c r="F9" s="38">
        <v>2</v>
      </c>
      <c r="G9" s="38">
        <v>9</v>
      </c>
      <c r="H9" s="38">
        <v>5</v>
      </c>
      <c r="I9" s="38"/>
      <c r="J9" s="38"/>
      <c r="K9" s="38"/>
      <c r="L9" s="38"/>
      <c r="M9" s="38"/>
      <c r="N9" s="59"/>
      <c r="O9" s="37">
        <f t="shared" si="0"/>
        <v>2999</v>
      </c>
      <c r="P9" s="38">
        <f t="shared" si="1"/>
        <v>7029</v>
      </c>
      <c r="Q9" s="38">
        <f t="shared" si="2"/>
        <v>2456</v>
      </c>
      <c r="R9" s="38">
        <f t="shared" si="3"/>
        <v>3612</v>
      </c>
      <c r="S9" s="38">
        <f t="shared" si="4"/>
        <v>0</v>
      </c>
      <c r="T9" s="107">
        <f t="shared" si="5"/>
        <v>0</v>
      </c>
      <c r="U9" s="105">
        <f t="shared" si="6"/>
        <v>0</v>
      </c>
      <c r="V9" s="34">
        <f t="shared" si="7"/>
        <v>0</v>
      </c>
      <c r="W9" s="33">
        <f t="shared" si="8"/>
        <v>0</v>
      </c>
      <c r="X9" s="33">
        <f t="shared" si="9"/>
        <v>0</v>
      </c>
      <c r="Y9" s="89">
        <f t="shared" ref="Y9:Y15" si="10">SUM(LARGE(O9:X9,1),LARGE(O9:X9,2),LARGE(O9:X9,3),LARGE(O9:X9,4))</f>
        <v>16096</v>
      </c>
    </row>
    <row r="10" spans="1:25" ht="13.5" thickBot="1" x14ac:dyDescent="0.25">
      <c r="A10" s="49">
        <v>4</v>
      </c>
      <c r="B10" s="135" t="s">
        <v>28</v>
      </c>
      <c r="C10" s="35" t="s">
        <v>26</v>
      </c>
      <c r="D10" s="36" t="s">
        <v>27</v>
      </c>
      <c r="E10" s="37">
        <v>3</v>
      </c>
      <c r="F10" s="38"/>
      <c r="G10" s="38">
        <v>3</v>
      </c>
      <c r="H10" s="38">
        <v>4</v>
      </c>
      <c r="I10" s="38"/>
      <c r="J10" s="38"/>
      <c r="K10" s="38"/>
      <c r="L10" s="38"/>
      <c r="M10" s="38"/>
      <c r="N10" s="59"/>
      <c r="O10" s="37">
        <f t="shared" si="0"/>
        <v>5980</v>
      </c>
      <c r="P10" s="38">
        <f t="shared" si="1"/>
        <v>0</v>
      </c>
      <c r="Q10" s="38">
        <f t="shared" si="2"/>
        <v>5796</v>
      </c>
      <c r="R10" s="38">
        <f t="shared" si="3"/>
        <v>4290</v>
      </c>
      <c r="S10" s="38">
        <f t="shared" si="4"/>
        <v>0</v>
      </c>
      <c r="T10" s="107">
        <f t="shared" si="5"/>
        <v>0</v>
      </c>
      <c r="U10" s="105">
        <f t="shared" si="6"/>
        <v>0</v>
      </c>
      <c r="V10" s="34">
        <f t="shared" si="7"/>
        <v>0</v>
      </c>
      <c r="W10" s="33">
        <f t="shared" si="8"/>
        <v>0</v>
      </c>
      <c r="X10" s="33">
        <f t="shared" si="9"/>
        <v>0</v>
      </c>
      <c r="Y10" s="89">
        <f t="shared" si="10"/>
        <v>16066</v>
      </c>
    </row>
    <row r="11" spans="1:25" ht="13.5" thickBot="1" x14ac:dyDescent="0.25">
      <c r="A11" s="47">
        <v>5</v>
      </c>
      <c r="B11" s="136" t="s">
        <v>32</v>
      </c>
      <c r="C11" s="39" t="s">
        <v>36</v>
      </c>
      <c r="D11" s="36" t="s">
        <v>37</v>
      </c>
      <c r="E11" s="37">
        <v>9</v>
      </c>
      <c r="F11" s="38">
        <v>3</v>
      </c>
      <c r="G11" s="38">
        <v>7</v>
      </c>
      <c r="H11" s="38">
        <v>7</v>
      </c>
      <c r="I11" s="38"/>
      <c r="J11" s="38"/>
      <c r="K11" s="38"/>
      <c r="L11" s="38"/>
      <c r="M11" s="38"/>
      <c r="N11" s="59"/>
      <c r="O11" s="37">
        <f t="shared" si="0"/>
        <v>2640</v>
      </c>
      <c r="P11" s="38">
        <f t="shared" si="1"/>
        <v>5796</v>
      </c>
      <c r="Q11" s="38">
        <f t="shared" si="2"/>
        <v>3220</v>
      </c>
      <c r="R11" s="38">
        <f t="shared" si="3"/>
        <v>2589</v>
      </c>
      <c r="S11" s="38">
        <f t="shared" si="4"/>
        <v>0</v>
      </c>
      <c r="T11" s="107">
        <f t="shared" si="5"/>
        <v>0</v>
      </c>
      <c r="U11" s="105">
        <f t="shared" si="6"/>
        <v>0</v>
      </c>
      <c r="V11" s="34">
        <f t="shared" si="7"/>
        <v>0</v>
      </c>
      <c r="W11" s="33">
        <f t="shared" si="8"/>
        <v>0</v>
      </c>
      <c r="X11" s="33">
        <f t="shared" si="9"/>
        <v>0</v>
      </c>
      <c r="Y11" s="89">
        <f t="shared" si="10"/>
        <v>14245</v>
      </c>
    </row>
    <row r="12" spans="1:25" ht="13.5" thickBot="1" x14ac:dyDescent="0.25">
      <c r="A12" s="49">
        <v>6</v>
      </c>
      <c r="B12" s="135" t="s">
        <v>35</v>
      </c>
      <c r="C12" s="35" t="s">
        <v>53</v>
      </c>
      <c r="D12" s="36" t="s">
        <v>54</v>
      </c>
      <c r="E12" s="37">
        <v>10</v>
      </c>
      <c r="F12" s="38">
        <v>6</v>
      </c>
      <c r="G12" s="38">
        <v>8</v>
      </c>
      <c r="H12" s="38">
        <v>8</v>
      </c>
      <c r="I12" s="38"/>
      <c r="J12" s="38"/>
      <c r="K12" s="38"/>
      <c r="L12" s="38"/>
      <c r="M12" s="38"/>
      <c r="N12" s="59"/>
      <c r="O12" s="37">
        <f t="shared" si="0"/>
        <v>2320</v>
      </c>
      <c r="P12" s="38">
        <f t="shared" si="1"/>
        <v>3689</v>
      </c>
      <c r="Q12" s="38">
        <f t="shared" si="2"/>
        <v>2814</v>
      </c>
      <c r="R12" s="38">
        <f t="shared" si="3"/>
        <v>2183</v>
      </c>
      <c r="S12" s="38">
        <f t="shared" si="4"/>
        <v>0</v>
      </c>
      <c r="T12" s="107">
        <f t="shared" si="5"/>
        <v>0</v>
      </c>
      <c r="U12" s="105">
        <f t="shared" si="6"/>
        <v>0</v>
      </c>
      <c r="V12" s="34">
        <f t="shared" si="7"/>
        <v>0</v>
      </c>
      <c r="W12" s="33">
        <f t="shared" si="8"/>
        <v>0</v>
      </c>
      <c r="X12" s="33">
        <f t="shared" si="9"/>
        <v>0</v>
      </c>
      <c r="Y12" s="89">
        <f t="shared" si="10"/>
        <v>11006</v>
      </c>
    </row>
    <row r="13" spans="1:25" ht="13.5" thickBot="1" x14ac:dyDescent="0.25">
      <c r="A13" s="47">
        <v>7</v>
      </c>
      <c r="B13" s="136" t="s">
        <v>38</v>
      </c>
      <c r="C13" s="39" t="s">
        <v>29</v>
      </c>
      <c r="D13" s="36" t="s">
        <v>30</v>
      </c>
      <c r="E13" s="37">
        <v>4</v>
      </c>
      <c r="F13" s="38"/>
      <c r="G13" s="38">
        <v>11</v>
      </c>
      <c r="H13" s="38">
        <v>6</v>
      </c>
      <c r="I13" s="38"/>
      <c r="J13" s="38"/>
      <c r="K13" s="38"/>
      <c r="L13" s="38"/>
      <c r="M13" s="38"/>
      <c r="N13" s="59"/>
      <c r="O13" s="37">
        <f t="shared" si="0"/>
        <v>5106</v>
      </c>
      <c r="P13" s="38">
        <f t="shared" si="1"/>
        <v>0</v>
      </c>
      <c r="Q13" s="38">
        <f t="shared" si="2"/>
        <v>1846</v>
      </c>
      <c r="R13" s="38">
        <f t="shared" si="3"/>
        <v>3058</v>
      </c>
      <c r="S13" s="38">
        <f t="shared" si="4"/>
        <v>0</v>
      </c>
      <c r="T13" s="107">
        <f t="shared" si="5"/>
        <v>0</v>
      </c>
      <c r="U13" s="105">
        <f t="shared" si="6"/>
        <v>0</v>
      </c>
      <c r="V13" s="34">
        <f t="shared" si="7"/>
        <v>0</v>
      </c>
      <c r="W13" s="33">
        <f t="shared" si="8"/>
        <v>0</v>
      </c>
      <c r="X13" s="33">
        <f t="shared" si="9"/>
        <v>0</v>
      </c>
      <c r="Y13" s="89">
        <f t="shared" si="10"/>
        <v>10010</v>
      </c>
    </row>
    <row r="14" spans="1:25" ht="13.5" thickBot="1" x14ac:dyDescent="0.25">
      <c r="A14" s="49">
        <v>8</v>
      </c>
      <c r="B14" s="135" t="s">
        <v>200</v>
      </c>
      <c r="C14" s="35" t="s">
        <v>43</v>
      </c>
      <c r="D14" s="36" t="s">
        <v>44</v>
      </c>
      <c r="E14" s="37">
        <v>6</v>
      </c>
      <c r="F14" s="38"/>
      <c r="G14" s="38">
        <v>4</v>
      </c>
      <c r="H14" s="38"/>
      <c r="I14" s="38"/>
      <c r="J14" s="38"/>
      <c r="K14" s="38"/>
      <c r="L14" s="38"/>
      <c r="M14" s="38"/>
      <c r="N14" s="59"/>
      <c r="O14" s="37">
        <f t="shared" si="0"/>
        <v>3873</v>
      </c>
      <c r="P14" s="38">
        <f t="shared" si="1"/>
        <v>0</v>
      </c>
      <c r="Q14" s="38">
        <f t="shared" si="2"/>
        <v>4921</v>
      </c>
      <c r="R14" s="38">
        <f t="shared" si="3"/>
        <v>0</v>
      </c>
      <c r="S14" s="38">
        <f t="shared" si="4"/>
        <v>0</v>
      </c>
      <c r="T14" s="107">
        <f t="shared" si="5"/>
        <v>0</v>
      </c>
      <c r="U14" s="105">
        <f t="shared" si="6"/>
        <v>0</v>
      </c>
      <c r="V14" s="34">
        <f t="shared" si="7"/>
        <v>0</v>
      </c>
      <c r="W14" s="33">
        <f t="shared" si="8"/>
        <v>0</v>
      </c>
      <c r="X14" s="33">
        <f t="shared" si="9"/>
        <v>0</v>
      </c>
      <c r="Y14" s="89">
        <f t="shared" si="10"/>
        <v>8794</v>
      </c>
    </row>
    <row r="15" spans="1:25" ht="13.5" thickBot="1" x14ac:dyDescent="0.25">
      <c r="A15" s="47">
        <v>9</v>
      </c>
      <c r="B15" s="136" t="s">
        <v>41</v>
      </c>
      <c r="C15" s="32" t="s">
        <v>48</v>
      </c>
      <c r="D15" s="59" t="s">
        <v>49</v>
      </c>
      <c r="E15" s="37">
        <v>7</v>
      </c>
      <c r="F15" s="38"/>
      <c r="G15" s="38">
        <v>12</v>
      </c>
      <c r="H15" s="38">
        <v>9</v>
      </c>
      <c r="I15" s="38"/>
      <c r="J15" s="38"/>
      <c r="K15" s="38"/>
      <c r="L15" s="38"/>
      <c r="M15" s="38"/>
      <c r="N15" s="59"/>
      <c r="O15" s="37">
        <f t="shared" si="0"/>
        <v>3404</v>
      </c>
      <c r="P15" s="38">
        <f t="shared" si="1"/>
        <v>0</v>
      </c>
      <c r="Q15" s="38">
        <f t="shared" si="2"/>
        <v>1582</v>
      </c>
      <c r="R15" s="38">
        <f t="shared" si="3"/>
        <v>1825</v>
      </c>
      <c r="S15" s="38">
        <f t="shared" si="4"/>
        <v>0</v>
      </c>
      <c r="T15" s="107">
        <f t="shared" si="5"/>
        <v>0</v>
      </c>
      <c r="U15" s="105">
        <f t="shared" si="6"/>
        <v>0</v>
      </c>
      <c r="V15" s="34">
        <f t="shared" si="7"/>
        <v>0</v>
      </c>
      <c r="W15" s="33">
        <f t="shared" si="8"/>
        <v>0</v>
      </c>
      <c r="X15" s="33">
        <f t="shared" si="9"/>
        <v>0</v>
      </c>
      <c r="Y15" s="89">
        <f t="shared" si="10"/>
        <v>6811</v>
      </c>
    </row>
    <row r="16" spans="1:25" ht="13.5" thickBot="1" x14ac:dyDescent="0.25">
      <c r="A16" s="49">
        <v>10</v>
      </c>
      <c r="B16" s="138" t="s">
        <v>47</v>
      </c>
      <c r="C16" s="35" t="s">
        <v>56</v>
      </c>
      <c r="D16" s="36" t="s">
        <v>57</v>
      </c>
      <c r="E16" s="37">
        <v>14</v>
      </c>
      <c r="F16" s="38">
        <v>7</v>
      </c>
      <c r="G16" s="38">
        <v>16</v>
      </c>
      <c r="H16" s="38">
        <v>10</v>
      </c>
      <c r="I16" s="38"/>
      <c r="J16" s="38"/>
      <c r="K16" s="38"/>
      <c r="L16" s="38"/>
      <c r="M16" s="38"/>
      <c r="N16" s="59"/>
      <c r="O16" s="37">
        <f t="shared" si="0"/>
        <v>1297</v>
      </c>
      <c r="P16" s="38">
        <f t="shared" si="1"/>
        <v>3220</v>
      </c>
      <c r="Q16" s="38">
        <f t="shared" si="2"/>
        <v>707</v>
      </c>
      <c r="R16" s="38">
        <f t="shared" si="3"/>
        <v>1505</v>
      </c>
      <c r="S16" s="38">
        <f t="shared" si="4"/>
        <v>0</v>
      </c>
      <c r="T16" s="107">
        <f t="shared" si="5"/>
        <v>0</v>
      </c>
      <c r="U16" s="105">
        <f t="shared" si="6"/>
        <v>0</v>
      </c>
      <c r="V16" s="34">
        <f t="shared" si="7"/>
        <v>0</v>
      </c>
      <c r="W16" s="33">
        <f t="shared" si="8"/>
        <v>0</v>
      </c>
      <c r="X16" s="33">
        <f t="shared" si="9"/>
        <v>0</v>
      </c>
      <c r="Y16" s="89">
        <f>SUM(LARGE(O16:X16,1),LARGE(O16:X16,2),LARGE(O16:X16,3))</f>
        <v>6022</v>
      </c>
    </row>
    <row r="17" spans="1:25" ht="13.5" thickBot="1" x14ac:dyDescent="0.25">
      <c r="A17" s="47">
        <v>11</v>
      </c>
      <c r="B17" s="136" t="s">
        <v>42</v>
      </c>
      <c r="C17" s="32" t="s">
        <v>198</v>
      </c>
      <c r="D17" s="59" t="s">
        <v>199</v>
      </c>
      <c r="E17" s="37"/>
      <c r="F17" s="38"/>
      <c r="G17" s="38"/>
      <c r="H17" s="38">
        <v>3</v>
      </c>
      <c r="I17" s="38"/>
      <c r="J17" s="38"/>
      <c r="K17" s="38"/>
      <c r="L17" s="38"/>
      <c r="M17" s="38"/>
      <c r="N17" s="59"/>
      <c r="O17" s="37">
        <f t="shared" si="0"/>
        <v>0</v>
      </c>
      <c r="P17" s="38">
        <f t="shared" si="1"/>
        <v>0</v>
      </c>
      <c r="Q17" s="38">
        <f t="shared" si="2"/>
        <v>0</v>
      </c>
      <c r="R17" s="38">
        <f t="shared" si="3"/>
        <v>5165</v>
      </c>
      <c r="S17" s="38">
        <f t="shared" si="4"/>
        <v>0</v>
      </c>
      <c r="T17" s="107">
        <f t="shared" si="5"/>
        <v>0</v>
      </c>
      <c r="U17" s="105">
        <f t="shared" si="6"/>
        <v>0</v>
      </c>
      <c r="V17" s="34">
        <f t="shared" si="7"/>
        <v>0</v>
      </c>
      <c r="W17" s="33">
        <f t="shared" si="8"/>
        <v>0</v>
      </c>
      <c r="X17" s="33">
        <f t="shared" si="9"/>
        <v>0</v>
      </c>
      <c r="Y17" s="89">
        <f>SUM(LARGE(O17:X17,1),LARGE(O17:X17,2),LARGE(O17:X17,3),LARGE(O17:X17,4))</f>
        <v>5165</v>
      </c>
    </row>
    <row r="18" spans="1:25" ht="13.5" thickBot="1" x14ac:dyDescent="0.25">
      <c r="A18" s="49">
        <v>12</v>
      </c>
      <c r="B18" s="38" t="s">
        <v>31</v>
      </c>
      <c r="C18" s="40" t="s">
        <v>196</v>
      </c>
      <c r="D18" s="59" t="s">
        <v>185</v>
      </c>
      <c r="E18" s="37">
        <v>12</v>
      </c>
      <c r="F18" s="38"/>
      <c r="G18" s="38">
        <v>10</v>
      </c>
      <c r="H18" s="38">
        <v>11</v>
      </c>
      <c r="I18" s="38"/>
      <c r="J18" s="38"/>
      <c r="K18" s="38"/>
      <c r="L18" s="38"/>
      <c r="M18" s="38"/>
      <c r="N18" s="59"/>
      <c r="O18" s="37">
        <f t="shared" si="0"/>
        <v>1766</v>
      </c>
      <c r="P18" s="38">
        <f t="shared" si="1"/>
        <v>0</v>
      </c>
      <c r="Q18" s="38">
        <f t="shared" si="2"/>
        <v>2136</v>
      </c>
      <c r="R18" s="38">
        <f t="shared" si="3"/>
        <v>1215</v>
      </c>
      <c r="S18" s="38">
        <f t="shared" si="4"/>
        <v>0</v>
      </c>
      <c r="T18" s="107">
        <f t="shared" si="5"/>
        <v>0</v>
      </c>
      <c r="U18" s="105">
        <f t="shared" si="6"/>
        <v>0</v>
      </c>
      <c r="V18" s="34">
        <f t="shared" si="7"/>
        <v>0</v>
      </c>
      <c r="W18" s="33">
        <f t="shared" si="8"/>
        <v>0</v>
      </c>
      <c r="X18" s="33">
        <f t="shared" si="9"/>
        <v>0</v>
      </c>
      <c r="Y18" s="89">
        <f>SUM(LARGE(O18:X18,1),LARGE(O18:X18,2),LARGE(O18:X18,3))</f>
        <v>5117</v>
      </c>
    </row>
    <row r="19" spans="1:25" ht="13.5" thickBot="1" x14ac:dyDescent="0.25">
      <c r="A19" s="47">
        <v>13</v>
      </c>
      <c r="B19" s="139" t="s">
        <v>45</v>
      </c>
      <c r="C19" s="39" t="s">
        <v>284</v>
      </c>
      <c r="D19" s="36" t="s">
        <v>62</v>
      </c>
      <c r="E19" s="37"/>
      <c r="F19" s="38">
        <v>4</v>
      </c>
      <c r="G19" s="38"/>
      <c r="H19" s="38"/>
      <c r="I19" s="38"/>
      <c r="J19" s="38"/>
      <c r="K19" s="38"/>
      <c r="L19" s="38"/>
      <c r="M19" s="38"/>
      <c r="N19" s="59"/>
      <c r="O19" s="37">
        <f t="shared" si="0"/>
        <v>0</v>
      </c>
      <c r="P19" s="38">
        <f t="shared" si="1"/>
        <v>4921</v>
      </c>
      <c r="Q19" s="38">
        <f t="shared" si="2"/>
        <v>0</v>
      </c>
      <c r="R19" s="38">
        <f t="shared" si="3"/>
        <v>0</v>
      </c>
      <c r="S19" s="38">
        <f t="shared" si="4"/>
        <v>0</v>
      </c>
      <c r="T19" s="107">
        <f t="shared" si="5"/>
        <v>0</v>
      </c>
      <c r="U19" s="105">
        <f t="shared" si="6"/>
        <v>0</v>
      </c>
      <c r="V19" s="34">
        <f t="shared" si="7"/>
        <v>0</v>
      </c>
      <c r="W19" s="33">
        <f t="shared" si="8"/>
        <v>0</v>
      </c>
      <c r="X19" s="33">
        <f t="shared" si="9"/>
        <v>0</v>
      </c>
      <c r="Y19" s="89">
        <f>SUM(LARGE(O19:X19,1),LARGE(O19:X19,2),LARGE(O19:X19,3))</f>
        <v>4921</v>
      </c>
    </row>
    <row r="20" spans="1:25" ht="13.5" thickBot="1" x14ac:dyDescent="0.25">
      <c r="A20" s="49">
        <v>14</v>
      </c>
      <c r="B20" s="135" t="s">
        <v>50</v>
      </c>
      <c r="C20" s="35" t="s">
        <v>264</v>
      </c>
      <c r="D20" s="36" t="s">
        <v>51</v>
      </c>
      <c r="E20" s="37">
        <v>5</v>
      </c>
      <c r="F20" s="38"/>
      <c r="G20" s="38"/>
      <c r="H20" s="38"/>
      <c r="I20" s="38"/>
      <c r="J20" s="38"/>
      <c r="K20" s="38"/>
      <c r="L20" s="38"/>
      <c r="M20" s="38"/>
      <c r="N20" s="59"/>
      <c r="O20" s="37">
        <f t="shared" si="0"/>
        <v>4427</v>
      </c>
      <c r="P20" s="38">
        <f t="shared" si="1"/>
        <v>0</v>
      </c>
      <c r="Q20" s="38">
        <f t="shared" si="2"/>
        <v>0</v>
      </c>
      <c r="R20" s="38">
        <f t="shared" si="3"/>
        <v>0</v>
      </c>
      <c r="S20" s="38">
        <f t="shared" si="4"/>
        <v>0</v>
      </c>
      <c r="T20" s="107">
        <f t="shared" si="5"/>
        <v>0</v>
      </c>
      <c r="U20" s="105">
        <f t="shared" si="6"/>
        <v>0</v>
      </c>
      <c r="V20" s="34">
        <f t="shared" si="7"/>
        <v>0</v>
      </c>
      <c r="W20" s="33">
        <f t="shared" si="8"/>
        <v>0</v>
      </c>
      <c r="X20" s="33">
        <f t="shared" si="9"/>
        <v>0</v>
      </c>
      <c r="Y20" s="89">
        <f t="shared" ref="Y20:Y26" si="11">SUM(LARGE(O20:X20,1),LARGE(O20:X20,2),LARGE(O20:X20,3),LARGE(O20:X20,4))</f>
        <v>4427</v>
      </c>
    </row>
    <row r="21" spans="1:25" ht="13.5" thickBot="1" x14ac:dyDescent="0.25">
      <c r="A21" s="47">
        <v>15</v>
      </c>
      <c r="B21" s="136" t="s">
        <v>55</v>
      </c>
      <c r="C21" s="39" t="s">
        <v>59</v>
      </c>
      <c r="D21" s="36" t="s">
        <v>60</v>
      </c>
      <c r="E21" s="37">
        <v>11</v>
      </c>
      <c r="F21" s="38"/>
      <c r="G21" s="38">
        <v>13</v>
      </c>
      <c r="H21" s="38">
        <v>12</v>
      </c>
      <c r="I21" s="38"/>
      <c r="J21" s="38"/>
      <c r="K21" s="38"/>
      <c r="L21" s="38"/>
      <c r="M21" s="38"/>
      <c r="N21" s="59"/>
      <c r="O21" s="37">
        <f t="shared" si="0"/>
        <v>2030</v>
      </c>
      <c r="P21" s="38">
        <f t="shared" si="1"/>
        <v>0</v>
      </c>
      <c r="Q21" s="38">
        <f t="shared" si="2"/>
        <v>1338</v>
      </c>
      <c r="R21" s="38">
        <f t="shared" si="3"/>
        <v>950</v>
      </c>
      <c r="S21" s="38">
        <f t="shared" si="4"/>
        <v>0</v>
      </c>
      <c r="T21" s="107">
        <f t="shared" si="5"/>
        <v>0</v>
      </c>
      <c r="U21" s="105">
        <f t="shared" si="6"/>
        <v>0</v>
      </c>
      <c r="V21" s="34">
        <f t="shared" si="7"/>
        <v>0</v>
      </c>
      <c r="W21" s="33">
        <f t="shared" si="8"/>
        <v>0</v>
      </c>
      <c r="X21" s="33">
        <f t="shared" si="9"/>
        <v>0</v>
      </c>
      <c r="Y21" s="89">
        <f t="shared" si="11"/>
        <v>4318</v>
      </c>
    </row>
    <row r="22" spans="1:25" ht="13.5" thickBot="1" x14ac:dyDescent="0.25">
      <c r="A22" s="49">
        <v>16</v>
      </c>
      <c r="B22" s="135" t="s">
        <v>205</v>
      </c>
      <c r="C22" s="35" t="s">
        <v>287</v>
      </c>
      <c r="D22" s="36" t="s">
        <v>94</v>
      </c>
      <c r="E22" s="37"/>
      <c r="F22" s="38">
        <v>5</v>
      </c>
      <c r="G22" s="38"/>
      <c r="H22" s="38"/>
      <c r="I22" s="38"/>
      <c r="J22" s="38"/>
      <c r="K22" s="38"/>
      <c r="L22" s="38"/>
      <c r="M22" s="38"/>
      <c r="N22" s="59"/>
      <c r="O22" s="37">
        <f t="shared" si="0"/>
        <v>0</v>
      </c>
      <c r="P22" s="38">
        <f t="shared" si="1"/>
        <v>4243</v>
      </c>
      <c r="Q22" s="38">
        <f t="shared" si="2"/>
        <v>0</v>
      </c>
      <c r="R22" s="38">
        <f t="shared" si="3"/>
        <v>0</v>
      </c>
      <c r="S22" s="38">
        <f t="shared" si="4"/>
        <v>0</v>
      </c>
      <c r="T22" s="107">
        <f t="shared" si="5"/>
        <v>0</v>
      </c>
      <c r="U22" s="105">
        <f t="shared" si="6"/>
        <v>0</v>
      </c>
      <c r="V22" s="34">
        <f t="shared" si="7"/>
        <v>0</v>
      </c>
      <c r="W22" s="33">
        <f t="shared" si="8"/>
        <v>0</v>
      </c>
      <c r="X22" s="33">
        <f t="shared" si="9"/>
        <v>0</v>
      </c>
      <c r="Y22" s="89">
        <f t="shared" si="11"/>
        <v>4243</v>
      </c>
    </row>
    <row r="23" spans="1:25" ht="13.5" thickBot="1" x14ac:dyDescent="0.25">
      <c r="A23" s="47">
        <v>17</v>
      </c>
      <c r="B23" s="136" t="s">
        <v>52</v>
      </c>
      <c r="C23" s="39" t="s">
        <v>88</v>
      </c>
      <c r="D23" s="36" t="s">
        <v>103</v>
      </c>
      <c r="E23" s="37"/>
      <c r="F23" s="38"/>
      <c r="G23" s="38">
        <v>5</v>
      </c>
      <c r="H23" s="38"/>
      <c r="I23" s="38"/>
      <c r="J23" s="38"/>
      <c r="K23" s="38"/>
      <c r="L23" s="38"/>
      <c r="M23" s="38"/>
      <c r="N23" s="59"/>
      <c r="O23" s="37">
        <f t="shared" si="0"/>
        <v>0</v>
      </c>
      <c r="P23" s="38">
        <f t="shared" si="1"/>
        <v>0</v>
      </c>
      <c r="Q23" s="38">
        <f t="shared" si="2"/>
        <v>4243</v>
      </c>
      <c r="R23" s="38">
        <f t="shared" si="3"/>
        <v>0</v>
      </c>
      <c r="S23" s="38">
        <f t="shared" si="4"/>
        <v>0</v>
      </c>
      <c r="T23" s="107">
        <f t="shared" si="5"/>
        <v>0</v>
      </c>
      <c r="U23" s="105">
        <f t="shared" si="6"/>
        <v>0</v>
      </c>
      <c r="V23" s="34">
        <f t="shared" si="7"/>
        <v>0</v>
      </c>
      <c r="W23" s="33">
        <f t="shared" si="8"/>
        <v>0</v>
      </c>
      <c r="X23" s="33">
        <f t="shared" si="9"/>
        <v>0</v>
      </c>
      <c r="Y23" s="89">
        <f t="shared" si="11"/>
        <v>4243</v>
      </c>
    </row>
    <row r="24" spans="1:25" ht="13.5" thickBot="1" x14ac:dyDescent="0.25">
      <c r="A24" s="49">
        <v>18</v>
      </c>
      <c r="B24" s="135" t="s">
        <v>206</v>
      </c>
      <c r="C24" s="40" t="s">
        <v>370</v>
      </c>
      <c r="D24" s="59" t="s">
        <v>371</v>
      </c>
      <c r="E24" s="37"/>
      <c r="F24" s="38"/>
      <c r="G24" s="38">
        <v>6</v>
      </c>
      <c r="H24" s="38"/>
      <c r="I24" s="38"/>
      <c r="J24" s="38"/>
      <c r="K24" s="38"/>
      <c r="L24" s="38"/>
      <c r="M24" s="38"/>
      <c r="N24" s="59"/>
      <c r="O24" s="37">
        <f t="shared" si="0"/>
        <v>0</v>
      </c>
      <c r="P24" s="38">
        <f t="shared" si="1"/>
        <v>0</v>
      </c>
      <c r="Q24" s="38">
        <f t="shared" si="2"/>
        <v>3689</v>
      </c>
      <c r="R24" s="38">
        <f t="shared" si="3"/>
        <v>0</v>
      </c>
      <c r="S24" s="38">
        <f t="shared" si="4"/>
        <v>0</v>
      </c>
      <c r="T24" s="107">
        <f t="shared" si="5"/>
        <v>0</v>
      </c>
      <c r="U24" s="105">
        <f t="shared" si="6"/>
        <v>0</v>
      </c>
      <c r="V24" s="34">
        <f t="shared" si="7"/>
        <v>0</v>
      </c>
      <c r="W24" s="33">
        <f t="shared" si="8"/>
        <v>0</v>
      </c>
      <c r="X24" s="33">
        <f t="shared" si="9"/>
        <v>0</v>
      </c>
      <c r="Y24" s="89">
        <f t="shared" si="11"/>
        <v>3689</v>
      </c>
    </row>
    <row r="25" spans="1:25" ht="13.5" thickBot="1" x14ac:dyDescent="0.25">
      <c r="A25" s="47">
        <v>19</v>
      </c>
      <c r="B25" s="136" t="s">
        <v>201</v>
      </c>
      <c r="C25" s="39" t="s">
        <v>71</v>
      </c>
      <c r="D25" s="36" t="s">
        <v>72</v>
      </c>
      <c r="E25" s="37"/>
      <c r="F25" s="38">
        <v>9</v>
      </c>
      <c r="G25" s="38">
        <v>14</v>
      </c>
      <c r="H25" s="38"/>
      <c r="I25" s="38"/>
      <c r="J25" s="38"/>
      <c r="K25" s="38"/>
      <c r="L25" s="38"/>
      <c r="M25" s="38"/>
      <c r="N25" s="59"/>
      <c r="O25" s="37">
        <f t="shared" si="0"/>
        <v>0</v>
      </c>
      <c r="P25" s="38">
        <f t="shared" si="1"/>
        <v>2456</v>
      </c>
      <c r="Q25" s="38">
        <f t="shared" si="2"/>
        <v>1113</v>
      </c>
      <c r="R25" s="38">
        <f t="shared" si="3"/>
        <v>0</v>
      </c>
      <c r="S25" s="38">
        <f t="shared" si="4"/>
        <v>0</v>
      </c>
      <c r="T25" s="107">
        <f t="shared" si="5"/>
        <v>0</v>
      </c>
      <c r="U25" s="105">
        <f t="shared" si="6"/>
        <v>0</v>
      </c>
      <c r="V25" s="34">
        <f t="shared" si="7"/>
        <v>0</v>
      </c>
      <c r="W25" s="33">
        <f t="shared" si="8"/>
        <v>0</v>
      </c>
      <c r="X25" s="33">
        <f t="shared" si="9"/>
        <v>0</v>
      </c>
      <c r="Y25" s="89">
        <f t="shared" si="11"/>
        <v>3569</v>
      </c>
    </row>
    <row r="26" spans="1:25" ht="13.5" thickBot="1" x14ac:dyDescent="0.25">
      <c r="A26" s="49">
        <v>20</v>
      </c>
      <c r="B26" s="135" t="s">
        <v>202</v>
      </c>
      <c r="C26" s="40" t="s">
        <v>213</v>
      </c>
      <c r="D26" s="59" t="s">
        <v>177</v>
      </c>
      <c r="E26" s="37">
        <v>16</v>
      </c>
      <c r="F26" s="38">
        <v>10</v>
      </c>
      <c r="G26" s="38"/>
      <c r="H26" s="38"/>
      <c r="I26" s="38"/>
      <c r="J26" s="38"/>
      <c r="K26" s="38"/>
      <c r="L26" s="38"/>
      <c r="M26" s="38"/>
      <c r="N26" s="59"/>
      <c r="O26" s="37">
        <f t="shared" si="0"/>
        <v>891</v>
      </c>
      <c r="P26" s="38">
        <f t="shared" si="1"/>
        <v>2136</v>
      </c>
      <c r="Q26" s="38">
        <f t="shared" si="2"/>
        <v>0</v>
      </c>
      <c r="R26" s="38">
        <f t="shared" si="3"/>
        <v>0</v>
      </c>
      <c r="S26" s="38">
        <f t="shared" si="4"/>
        <v>0</v>
      </c>
      <c r="T26" s="107">
        <f t="shared" si="5"/>
        <v>0</v>
      </c>
      <c r="U26" s="105">
        <f t="shared" si="6"/>
        <v>0</v>
      </c>
      <c r="V26" s="34">
        <f t="shared" si="7"/>
        <v>0</v>
      </c>
      <c r="W26" s="33">
        <f t="shared" si="8"/>
        <v>0</v>
      </c>
      <c r="X26" s="33">
        <f t="shared" si="9"/>
        <v>0</v>
      </c>
      <c r="Y26" s="89">
        <f t="shared" si="11"/>
        <v>3027</v>
      </c>
    </row>
    <row r="27" spans="1:25" ht="13.5" thickBot="1" x14ac:dyDescent="0.25">
      <c r="A27" s="49">
        <v>21</v>
      </c>
      <c r="B27" s="38" t="s">
        <v>207</v>
      </c>
      <c r="C27" s="40" t="s">
        <v>334</v>
      </c>
      <c r="D27" s="59" t="s">
        <v>95</v>
      </c>
      <c r="E27" s="37"/>
      <c r="F27" s="38">
        <v>8</v>
      </c>
      <c r="G27" s="38"/>
      <c r="H27" s="38"/>
      <c r="I27" s="38"/>
      <c r="J27" s="38"/>
      <c r="K27" s="38"/>
      <c r="L27" s="38"/>
      <c r="M27" s="38"/>
      <c r="N27" s="59"/>
      <c r="O27" s="37">
        <f t="shared" si="0"/>
        <v>0</v>
      </c>
      <c r="P27" s="38">
        <f t="shared" si="1"/>
        <v>2814</v>
      </c>
      <c r="Q27" s="38">
        <f t="shared" si="2"/>
        <v>0</v>
      </c>
      <c r="R27" s="38">
        <f t="shared" si="3"/>
        <v>0</v>
      </c>
      <c r="S27" s="38">
        <f t="shared" si="4"/>
        <v>0</v>
      </c>
      <c r="T27" s="107">
        <f t="shared" si="5"/>
        <v>0</v>
      </c>
      <c r="U27" s="105">
        <f t="shared" si="6"/>
        <v>0</v>
      </c>
      <c r="V27" s="34">
        <f t="shared" si="7"/>
        <v>0</v>
      </c>
      <c r="W27" s="33">
        <f t="shared" si="8"/>
        <v>0</v>
      </c>
      <c r="X27" s="33">
        <f t="shared" si="9"/>
        <v>0</v>
      </c>
      <c r="Y27" s="89">
        <f>SUM(LARGE(O27:X27,1),LARGE(O27:X27,2),LARGE(O27:X27,3))</f>
        <v>2814</v>
      </c>
    </row>
    <row r="28" spans="1:25" ht="13.5" thickBot="1" x14ac:dyDescent="0.25">
      <c r="A28" s="49">
        <v>22</v>
      </c>
      <c r="B28" s="135" t="s">
        <v>209</v>
      </c>
      <c r="C28" s="35" t="s">
        <v>280</v>
      </c>
      <c r="D28" s="36" t="s">
        <v>281</v>
      </c>
      <c r="E28" s="37">
        <v>17</v>
      </c>
      <c r="F28" s="38">
        <v>12</v>
      </c>
      <c r="G28" s="38"/>
      <c r="H28" s="38"/>
      <c r="I28" s="38"/>
      <c r="J28" s="38"/>
      <c r="K28" s="38"/>
      <c r="L28" s="38"/>
      <c r="M28" s="38"/>
      <c r="N28" s="59"/>
      <c r="O28" s="37">
        <f t="shared" si="0"/>
        <v>707</v>
      </c>
      <c r="P28" s="38">
        <f t="shared" si="1"/>
        <v>1582</v>
      </c>
      <c r="Q28" s="38">
        <f t="shared" si="2"/>
        <v>0</v>
      </c>
      <c r="R28" s="38">
        <f t="shared" si="3"/>
        <v>0</v>
      </c>
      <c r="S28" s="38">
        <f t="shared" si="4"/>
        <v>0</v>
      </c>
      <c r="T28" s="107">
        <f t="shared" si="5"/>
        <v>0</v>
      </c>
      <c r="U28" s="105">
        <f t="shared" si="6"/>
        <v>0</v>
      </c>
      <c r="V28" s="34">
        <f t="shared" si="7"/>
        <v>0</v>
      </c>
      <c r="W28" s="33">
        <f t="shared" si="8"/>
        <v>0</v>
      </c>
      <c r="X28" s="33">
        <f t="shared" si="9"/>
        <v>0</v>
      </c>
      <c r="Y28" s="89">
        <f>SUM(LARGE(O28:X28,1),LARGE(O28:X28,2),LARGE(O28:X28,3),LARGE(O28:X28,4))</f>
        <v>2289</v>
      </c>
    </row>
    <row r="29" spans="1:25" ht="13.5" thickBot="1" x14ac:dyDescent="0.25">
      <c r="A29" s="49">
        <v>23</v>
      </c>
      <c r="B29" s="38" t="s">
        <v>203</v>
      </c>
      <c r="C29" s="40" t="s">
        <v>339</v>
      </c>
      <c r="D29" s="59" t="s">
        <v>182</v>
      </c>
      <c r="E29" s="37"/>
      <c r="F29" s="38">
        <v>11</v>
      </c>
      <c r="G29" s="38"/>
      <c r="H29" s="38"/>
      <c r="I29" s="38"/>
      <c r="J29" s="38"/>
      <c r="K29" s="38"/>
      <c r="L29" s="38"/>
      <c r="M29" s="38"/>
      <c r="N29" s="59"/>
      <c r="O29" s="37">
        <f t="shared" si="0"/>
        <v>0</v>
      </c>
      <c r="P29" s="38">
        <f t="shared" si="1"/>
        <v>1846</v>
      </c>
      <c r="Q29" s="38">
        <f t="shared" si="2"/>
        <v>0</v>
      </c>
      <c r="R29" s="38">
        <f t="shared" si="3"/>
        <v>0</v>
      </c>
      <c r="S29" s="38">
        <f t="shared" si="4"/>
        <v>0</v>
      </c>
      <c r="T29" s="107">
        <f t="shared" si="5"/>
        <v>0</v>
      </c>
      <c r="U29" s="105">
        <f t="shared" si="6"/>
        <v>0</v>
      </c>
      <c r="V29" s="34">
        <f t="shared" si="7"/>
        <v>0</v>
      </c>
      <c r="W29" s="33">
        <f t="shared" si="8"/>
        <v>0</v>
      </c>
      <c r="X29" s="33">
        <f t="shared" si="9"/>
        <v>0</v>
      </c>
      <c r="Y29" s="89">
        <f>SUM(LARGE(O29:X29,1),LARGE(O29:X29,2),LARGE(O29:X29,3))</f>
        <v>1846</v>
      </c>
    </row>
    <row r="30" spans="1:25" ht="13.5" thickBot="1" x14ac:dyDescent="0.25">
      <c r="A30" s="49">
        <v>24</v>
      </c>
      <c r="B30" s="135" t="s">
        <v>58</v>
      </c>
      <c r="C30" s="40" t="s">
        <v>61</v>
      </c>
      <c r="D30" s="59" t="s">
        <v>21</v>
      </c>
      <c r="E30" s="37">
        <v>13</v>
      </c>
      <c r="F30" s="38"/>
      <c r="G30" s="38"/>
      <c r="H30" s="38"/>
      <c r="I30" s="38"/>
      <c r="J30" s="38"/>
      <c r="K30" s="38"/>
      <c r="L30" s="38"/>
      <c r="M30" s="38"/>
      <c r="N30" s="59"/>
      <c r="O30" s="37">
        <f t="shared" si="0"/>
        <v>1523</v>
      </c>
      <c r="P30" s="38">
        <f t="shared" si="1"/>
        <v>0</v>
      </c>
      <c r="Q30" s="38">
        <f t="shared" si="2"/>
        <v>0</v>
      </c>
      <c r="R30" s="38">
        <f t="shared" si="3"/>
        <v>0</v>
      </c>
      <c r="S30" s="38">
        <f t="shared" si="4"/>
        <v>0</v>
      </c>
      <c r="T30" s="107">
        <f t="shared" si="5"/>
        <v>0</v>
      </c>
      <c r="U30" s="105">
        <f t="shared" si="6"/>
        <v>0</v>
      </c>
      <c r="V30" s="34">
        <f t="shared" si="7"/>
        <v>0</v>
      </c>
      <c r="W30" s="33">
        <f t="shared" si="8"/>
        <v>0</v>
      </c>
      <c r="X30" s="33">
        <f t="shared" si="9"/>
        <v>0</v>
      </c>
      <c r="Y30" s="89">
        <f>SUM(LARGE(O30:X30,1),LARGE(O30:X30,2),LARGE(O30:X30,3),LARGE(O30:X30,4))</f>
        <v>1523</v>
      </c>
    </row>
    <row r="31" spans="1:25" ht="13.5" thickBot="1" x14ac:dyDescent="0.25">
      <c r="A31" s="49">
        <v>25</v>
      </c>
      <c r="B31" s="135" t="s">
        <v>216</v>
      </c>
      <c r="C31" s="35" t="s">
        <v>343</v>
      </c>
      <c r="D31" s="36" t="s">
        <v>344</v>
      </c>
      <c r="E31" s="37"/>
      <c r="F31" s="38">
        <v>13</v>
      </c>
      <c r="G31" s="38"/>
      <c r="H31" s="38"/>
      <c r="I31" s="38"/>
      <c r="J31" s="38"/>
      <c r="K31" s="38"/>
      <c r="L31" s="38"/>
      <c r="M31" s="38"/>
      <c r="N31" s="59"/>
      <c r="O31" s="37">
        <f t="shared" si="0"/>
        <v>0</v>
      </c>
      <c r="P31" s="38">
        <f t="shared" si="1"/>
        <v>1338</v>
      </c>
      <c r="Q31" s="38">
        <f t="shared" si="2"/>
        <v>0</v>
      </c>
      <c r="R31" s="38">
        <f t="shared" si="3"/>
        <v>0</v>
      </c>
      <c r="S31" s="38">
        <f t="shared" si="4"/>
        <v>0</v>
      </c>
      <c r="T31" s="107">
        <f t="shared" si="5"/>
        <v>0</v>
      </c>
      <c r="U31" s="105">
        <f t="shared" si="6"/>
        <v>0</v>
      </c>
      <c r="V31" s="34">
        <f t="shared" si="7"/>
        <v>0</v>
      </c>
      <c r="W31" s="33">
        <f t="shared" si="8"/>
        <v>0</v>
      </c>
      <c r="X31" s="33">
        <f t="shared" si="9"/>
        <v>0</v>
      </c>
      <c r="Y31" s="89">
        <f>SUM(LARGE(O31:X31,1),LARGE(O31:X31,2),LARGE(O31:X31,3),LARGE(O31:X31,4))</f>
        <v>1338</v>
      </c>
    </row>
    <row r="32" spans="1:25" ht="13.5" thickBot="1" x14ac:dyDescent="0.25">
      <c r="A32" s="49">
        <v>26</v>
      </c>
      <c r="B32" s="135" t="s">
        <v>204</v>
      </c>
      <c r="C32" s="35" t="s">
        <v>347</v>
      </c>
      <c r="D32" s="36" t="s">
        <v>178</v>
      </c>
      <c r="E32" s="37"/>
      <c r="F32" s="38">
        <v>14</v>
      </c>
      <c r="G32" s="38"/>
      <c r="H32" s="38"/>
      <c r="I32" s="38"/>
      <c r="J32" s="38"/>
      <c r="K32" s="38"/>
      <c r="L32" s="38"/>
      <c r="M32" s="38"/>
      <c r="N32" s="59"/>
      <c r="O32" s="37">
        <f t="shared" si="0"/>
        <v>0</v>
      </c>
      <c r="P32" s="38">
        <f t="shared" si="1"/>
        <v>1113</v>
      </c>
      <c r="Q32" s="38">
        <f t="shared" si="2"/>
        <v>0</v>
      </c>
      <c r="R32" s="38">
        <f t="shared" si="3"/>
        <v>0</v>
      </c>
      <c r="S32" s="38">
        <f t="shared" si="4"/>
        <v>0</v>
      </c>
      <c r="T32" s="107">
        <f t="shared" si="5"/>
        <v>0</v>
      </c>
      <c r="U32" s="105">
        <f t="shared" si="6"/>
        <v>0</v>
      </c>
      <c r="V32" s="34">
        <f t="shared" si="7"/>
        <v>0</v>
      </c>
      <c r="W32" s="33">
        <f t="shared" si="8"/>
        <v>0</v>
      </c>
      <c r="X32" s="33">
        <f t="shared" si="9"/>
        <v>0</v>
      </c>
      <c r="Y32" s="89">
        <f>SUM(LARGE(O32:X32,1),LARGE(O32:X32,2),LARGE(O32:X32,3),LARGE(O32:X32,4))</f>
        <v>1113</v>
      </c>
    </row>
    <row r="33" spans="1:25" x14ac:dyDescent="0.2">
      <c r="A33" s="49">
        <v>27</v>
      </c>
      <c r="B33" s="135" t="s">
        <v>404</v>
      </c>
      <c r="C33" s="35" t="s">
        <v>275</v>
      </c>
      <c r="D33" s="36" t="s">
        <v>93</v>
      </c>
      <c r="E33" s="37">
        <v>15</v>
      </c>
      <c r="F33" s="38"/>
      <c r="G33" s="38"/>
      <c r="H33" s="38"/>
      <c r="I33" s="38"/>
      <c r="J33" s="38"/>
      <c r="K33" s="38"/>
      <c r="L33" s="38"/>
      <c r="M33" s="38"/>
      <c r="N33" s="59"/>
      <c r="O33" s="37">
        <f t="shared" si="0"/>
        <v>1088</v>
      </c>
      <c r="P33" s="38">
        <f t="shared" si="1"/>
        <v>0</v>
      </c>
      <c r="Q33" s="38">
        <f t="shared" si="2"/>
        <v>0</v>
      </c>
      <c r="R33" s="38">
        <f t="shared" si="3"/>
        <v>0</v>
      </c>
      <c r="S33" s="38">
        <f t="shared" si="4"/>
        <v>0</v>
      </c>
      <c r="T33" s="107">
        <f t="shared" si="5"/>
        <v>0</v>
      </c>
      <c r="U33" s="105">
        <f t="shared" si="6"/>
        <v>0</v>
      </c>
      <c r="V33" s="34">
        <f t="shared" si="7"/>
        <v>0</v>
      </c>
      <c r="W33" s="33">
        <f t="shared" si="8"/>
        <v>0</v>
      </c>
      <c r="X33" s="33">
        <f t="shared" si="9"/>
        <v>0</v>
      </c>
      <c r="Y33" s="89">
        <f>SUM(LARGE(O33:X33,1),LARGE(O33:X33,2),LARGE(O33:X33,3),LARGE(O33:X33,4))</f>
        <v>1088</v>
      </c>
    </row>
    <row r="34" spans="1:25" x14ac:dyDescent="0.2">
      <c r="A34" s="47">
        <v>28</v>
      </c>
      <c r="B34" s="32" t="s">
        <v>405</v>
      </c>
      <c r="C34" s="32" t="s">
        <v>211</v>
      </c>
      <c r="D34" s="132" t="s">
        <v>63</v>
      </c>
      <c r="E34" s="65"/>
      <c r="F34" s="33">
        <v>15</v>
      </c>
      <c r="G34" s="33"/>
      <c r="H34" s="33"/>
      <c r="I34" s="33"/>
      <c r="J34" s="33"/>
      <c r="K34" s="33"/>
      <c r="L34" s="33"/>
      <c r="M34" s="33"/>
      <c r="N34" s="132"/>
      <c r="O34" s="65">
        <f t="shared" si="0"/>
        <v>0</v>
      </c>
      <c r="P34" s="33">
        <f t="shared" si="1"/>
        <v>903</v>
      </c>
      <c r="Q34" s="33">
        <f t="shared" si="2"/>
        <v>0</v>
      </c>
      <c r="R34" s="33">
        <f t="shared" si="3"/>
        <v>0</v>
      </c>
      <c r="S34" s="33">
        <f t="shared" si="4"/>
        <v>0</v>
      </c>
      <c r="T34" s="66">
        <f t="shared" si="5"/>
        <v>0</v>
      </c>
      <c r="U34" s="34">
        <f t="shared" si="6"/>
        <v>0</v>
      </c>
      <c r="V34" s="34">
        <f t="shared" si="7"/>
        <v>0</v>
      </c>
      <c r="W34" s="33">
        <f t="shared" si="8"/>
        <v>0</v>
      </c>
      <c r="X34" s="33">
        <f t="shared" si="9"/>
        <v>0</v>
      </c>
      <c r="Y34" s="48">
        <f>SUM(LARGE(O34:X34,1),LARGE(O34:X34,2),LARGE(O34:X34,3))</f>
        <v>903</v>
      </c>
    </row>
    <row r="35" spans="1:25" ht="13.5" thickBot="1" x14ac:dyDescent="0.25">
      <c r="A35" s="50">
        <v>29</v>
      </c>
      <c r="B35" s="148" t="s">
        <v>217</v>
      </c>
      <c r="C35" s="148" t="s">
        <v>197</v>
      </c>
      <c r="D35" s="146" t="s">
        <v>111</v>
      </c>
      <c r="E35" s="53"/>
      <c r="F35" s="54"/>
      <c r="G35" s="54">
        <v>15</v>
      </c>
      <c r="H35" s="54"/>
      <c r="I35" s="54"/>
      <c r="J35" s="54"/>
      <c r="K35" s="54"/>
      <c r="L35" s="54"/>
      <c r="M35" s="54"/>
      <c r="N35" s="146"/>
      <c r="O35" s="53">
        <f t="shared" si="0"/>
        <v>0</v>
      </c>
      <c r="P35" s="54">
        <f t="shared" si="1"/>
        <v>0</v>
      </c>
      <c r="Q35" s="54">
        <f t="shared" si="2"/>
        <v>903</v>
      </c>
      <c r="R35" s="54">
        <f t="shared" si="3"/>
        <v>0</v>
      </c>
      <c r="S35" s="54">
        <f t="shared" si="4"/>
        <v>0</v>
      </c>
      <c r="T35" s="108">
        <f t="shared" si="5"/>
        <v>0</v>
      </c>
      <c r="U35" s="106">
        <f t="shared" si="6"/>
        <v>0</v>
      </c>
      <c r="V35" s="55">
        <f t="shared" si="7"/>
        <v>0</v>
      </c>
      <c r="W35" s="56">
        <f t="shared" si="8"/>
        <v>0</v>
      </c>
      <c r="X35" s="56">
        <f t="shared" si="9"/>
        <v>0</v>
      </c>
      <c r="Y35" s="57">
        <f>SUM(LARGE(O35:X35,1),LARGE(O35:X35,2),LARGE(O35:X35,3))</f>
        <v>903</v>
      </c>
    </row>
    <row r="36" spans="1:25" ht="13.5" thickBot="1" x14ac:dyDescent="0.25">
      <c r="A36" s="47">
        <v>30</v>
      </c>
      <c r="B36" s="137" t="s">
        <v>406</v>
      </c>
      <c r="C36" s="148" t="s">
        <v>219</v>
      </c>
      <c r="D36" s="146" t="s">
        <v>73</v>
      </c>
      <c r="E36" s="53"/>
      <c r="F36" s="54">
        <v>16</v>
      </c>
      <c r="G36" s="54"/>
      <c r="H36" s="54"/>
      <c r="I36" s="54"/>
      <c r="J36" s="54"/>
      <c r="K36" s="54"/>
      <c r="L36" s="54"/>
      <c r="M36" s="54"/>
      <c r="N36" s="146"/>
      <c r="O36" s="53">
        <f t="shared" si="0"/>
        <v>0</v>
      </c>
      <c r="P36" s="54">
        <f t="shared" si="1"/>
        <v>707</v>
      </c>
      <c r="Q36" s="54">
        <f t="shared" si="2"/>
        <v>0</v>
      </c>
      <c r="R36" s="54">
        <f t="shared" si="3"/>
        <v>0</v>
      </c>
      <c r="S36" s="54">
        <f t="shared" si="4"/>
        <v>0</v>
      </c>
      <c r="T36" s="108">
        <f t="shared" si="5"/>
        <v>0</v>
      </c>
      <c r="U36" s="106">
        <f t="shared" si="6"/>
        <v>0</v>
      </c>
      <c r="V36" s="55">
        <f t="shared" si="7"/>
        <v>0</v>
      </c>
      <c r="W36" s="56">
        <f t="shared" si="8"/>
        <v>0</v>
      </c>
      <c r="X36" s="56">
        <f t="shared" si="9"/>
        <v>0</v>
      </c>
      <c r="Y36" s="57">
        <f>SUM(LARGE(O36:X36,1),LARGE(O36:X36,2),LARGE(O36:X36,3),LARGE(O36:X36,4))</f>
        <v>707</v>
      </c>
    </row>
    <row r="37" spans="1:25" ht="13.5" thickBot="1" x14ac:dyDescent="0.25">
      <c r="A37" s="50">
        <v>31</v>
      </c>
      <c r="B37" s="154" t="s">
        <v>407</v>
      </c>
      <c r="C37" s="147" t="s">
        <v>397</v>
      </c>
      <c r="D37" s="147" t="s">
        <v>398</v>
      </c>
      <c r="E37" s="53"/>
      <c r="F37" s="54"/>
      <c r="G37" s="54"/>
      <c r="H37" s="54">
        <v>13</v>
      </c>
      <c r="I37" s="54"/>
      <c r="J37" s="54"/>
      <c r="K37" s="54"/>
      <c r="L37" s="54"/>
      <c r="M37" s="54"/>
      <c r="N37" s="146"/>
      <c r="O37" s="53">
        <f t="shared" si="0"/>
        <v>0</v>
      </c>
      <c r="P37" s="54">
        <f t="shared" si="1"/>
        <v>0</v>
      </c>
      <c r="Q37" s="54">
        <f t="shared" si="2"/>
        <v>0</v>
      </c>
      <c r="R37" s="54">
        <f t="shared" si="3"/>
        <v>707</v>
      </c>
      <c r="S37" s="54">
        <f t="shared" si="4"/>
        <v>0</v>
      </c>
      <c r="T37" s="108">
        <f t="shared" si="5"/>
        <v>0</v>
      </c>
      <c r="U37" s="106">
        <f t="shared" si="6"/>
        <v>0</v>
      </c>
      <c r="V37" s="55">
        <f t="shared" si="7"/>
        <v>0</v>
      </c>
      <c r="W37" s="56">
        <f t="shared" si="8"/>
        <v>0</v>
      </c>
      <c r="X37" s="56">
        <f t="shared" si="9"/>
        <v>0</v>
      </c>
      <c r="Y37" s="57">
        <f>SUM(LARGE(O37:X37,1),LARGE(O37:X37,2),LARGE(O37:X37,3),LARGE(O37:X37,4))</f>
        <v>707</v>
      </c>
    </row>
    <row r="38" spans="1:25" ht="13.5" thickBot="1" x14ac:dyDescent="0.25">
      <c r="A38" s="47">
        <v>32</v>
      </c>
      <c r="B38" s="154"/>
      <c r="C38" s="156"/>
      <c r="D38" s="156"/>
      <c r="E38" s="53"/>
      <c r="F38" s="54"/>
      <c r="G38" s="54"/>
      <c r="H38" s="54"/>
      <c r="I38" s="54"/>
      <c r="J38" s="54"/>
      <c r="K38" s="54"/>
      <c r="L38" s="54"/>
      <c r="M38" s="54"/>
      <c r="N38" s="146"/>
      <c r="O38" s="53">
        <f t="shared" si="0"/>
        <v>0</v>
      </c>
      <c r="P38" s="54">
        <f t="shared" si="1"/>
        <v>0</v>
      </c>
      <c r="Q38" s="54">
        <f t="shared" si="2"/>
        <v>0</v>
      </c>
      <c r="R38" s="54">
        <f t="shared" si="3"/>
        <v>0</v>
      </c>
      <c r="S38" s="54">
        <f t="shared" si="4"/>
        <v>0</v>
      </c>
      <c r="T38" s="108">
        <f t="shared" si="5"/>
        <v>0</v>
      </c>
      <c r="U38" s="106">
        <f t="shared" si="6"/>
        <v>0</v>
      </c>
      <c r="V38" s="55">
        <f t="shared" si="7"/>
        <v>0</v>
      </c>
      <c r="W38" s="56">
        <f t="shared" si="8"/>
        <v>0</v>
      </c>
      <c r="X38" s="56">
        <f t="shared" si="9"/>
        <v>0</v>
      </c>
      <c r="Y38" s="57">
        <f>SUM(LARGE(O38:X38,1),LARGE(O38:X38,2),LARGE(O38:X38,3),LARGE(O38:X38,4))</f>
        <v>0</v>
      </c>
    </row>
    <row r="39" spans="1:25" ht="13.5" thickBot="1" x14ac:dyDescent="0.25">
      <c r="A39" s="50">
        <v>33</v>
      </c>
      <c r="E39" s="53"/>
      <c r="F39" s="54"/>
      <c r="G39" s="54"/>
      <c r="H39" s="54"/>
      <c r="I39" s="54"/>
      <c r="J39" s="54"/>
      <c r="K39" s="54"/>
      <c r="L39" s="54"/>
      <c r="M39" s="54"/>
      <c r="N39" s="146"/>
      <c r="O39" s="53">
        <f t="shared" ref="O39:O56" si="12">IF((E39&gt;0),ROUND((101+1000*(LOG10($E$5)-LOG10(E39)))*$A$2,0),0)</f>
        <v>0</v>
      </c>
      <c r="P39" s="54">
        <f t="shared" ref="P39:P56" si="13">IF((F39&gt;0),ROUND((101+1000*(LOG10($F$5)-LOG10(F39)))*$A$2,0),0)</f>
        <v>0</v>
      </c>
      <c r="Q39" s="54">
        <f t="shared" ref="Q39:Q56" si="14">IF((G39&gt;0),ROUND((101+1000*(LOG10($G$5)-LOG10(G39)))*$A$2,0),0)</f>
        <v>0</v>
      </c>
      <c r="R39" s="54">
        <f t="shared" ref="R39:R56" si="15">IF((H39&gt;0),ROUND((101+1000*(LOG10($H$5)-LOG10(H39)))*$A$2,0),0)</f>
        <v>0</v>
      </c>
      <c r="S39" s="54">
        <f t="shared" ref="S39:S56" si="16">IF((I39&gt;0),ROUND((101+1000*(LOG10($I$5)-LOG10(I39)))*$A$2,0),0)</f>
        <v>0</v>
      </c>
      <c r="T39" s="108">
        <f t="shared" ref="T39:T56" si="17">IF((J39&gt;0),ROUND((101+1000*(LOG10($J$5)-LOG10(J39)))*$A$2,0),0)</f>
        <v>0</v>
      </c>
      <c r="U39" s="106">
        <f t="shared" ref="U39:U56" si="18">IF((K39&gt;0),ROUND((101+1000*(LOG10($K$5)-LOG10(K39)))*$A$2,0),0)</f>
        <v>0</v>
      </c>
      <c r="V39" s="55">
        <f t="shared" ref="V39:V56" si="19">IF((L39&gt;0),ROUND((101+1000*(LOG10($L$5)-LOG10(L39)))*$A$2,0),0)</f>
        <v>0</v>
      </c>
      <c r="W39" s="56">
        <f t="shared" ref="W39:W56" si="20">IF((M39&gt;0),ROUND((101+1000*(LOG10($M$5)-LOG10(M39)))*$A$2,0),0)</f>
        <v>0</v>
      </c>
      <c r="X39" s="56">
        <f t="shared" ref="X39:X56" si="21">IF((N39&gt;0),ROUND((101+1000*(LOG10($N$5)-LOG10(N39)))*$A$2,0),0)</f>
        <v>0</v>
      </c>
      <c r="Y39" s="57">
        <f>SUM(LARGE(O39:X39,1),LARGE(O39:X39,2),LARGE(O39:X39,3))</f>
        <v>0</v>
      </c>
    </row>
    <row r="40" spans="1:25" ht="13.5" thickBot="1" x14ac:dyDescent="0.25">
      <c r="A40" s="47">
        <v>34</v>
      </c>
      <c r="B40" s="154"/>
      <c r="C40" s="156"/>
      <c r="D40" s="156"/>
      <c r="E40" s="53"/>
      <c r="F40" s="54"/>
      <c r="G40" s="54"/>
      <c r="H40" s="54"/>
      <c r="I40" s="54"/>
      <c r="J40" s="54"/>
      <c r="K40" s="54"/>
      <c r="L40" s="54"/>
      <c r="M40" s="54"/>
      <c r="N40" s="146"/>
      <c r="O40" s="53">
        <f t="shared" si="12"/>
        <v>0</v>
      </c>
      <c r="P40" s="54">
        <f t="shared" si="13"/>
        <v>0</v>
      </c>
      <c r="Q40" s="54">
        <f t="shared" si="14"/>
        <v>0</v>
      </c>
      <c r="R40" s="54">
        <f t="shared" si="15"/>
        <v>0</v>
      </c>
      <c r="S40" s="54">
        <f t="shared" si="16"/>
        <v>0</v>
      </c>
      <c r="T40" s="108">
        <f t="shared" si="17"/>
        <v>0</v>
      </c>
      <c r="U40" s="106">
        <f t="shared" si="18"/>
        <v>0</v>
      </c>
      <c r="V40" s="55">
        <f t="shared" si="19"/>
        <v>0</v>
      </c>
      <c r="W40" s="56">
        <f t="shared" si="20"/>
        <v>0</v>
      </c>
      <c r="X40" s="56">
        <f t="shared" si="21"/>
        <v>0</v>
      </c>
      <c r="Y40" s="57">
        <f>SUM(LARGE(O40:X40,1),LARGE(O40:X40,2),LARGE(O40:X40,3),LARGE(O40:X40,4))</f>
        <v>0</v>
      </c>
    </row>
    <row r="41" spans="1:25" ht="13.5" thickBot="1" x14ac:dyDescent="0.25">
      <c r="A41" s="50">
        <v>35</v>
      </c>
      <c r="E41" s="53"/>
      <c r="F41" s="54"/>
      <c r="G41" s="54"/>
      <c r="H41" s="54"/>
      <c r="I41" s="54"/>
      <c r="J41" s="54"/>
      <c r="K41" s="54"/>
      <c r="L41" s="54"/>
      <c r="M41" s="54"/>
      <c r="N41" s="146"/>
      <c r="O41" s="53">
        <f t="shared" si="12"/>
        <v>0</v>
      </c>
      <c r="P41" s="54">
        <f t="shared" si="13"/>
        <v>0</v>
      </c>
      <c r="Q41" s="54">
        <f t="shared" si="14"/>
        <v>0</v>
      </c>
      <c r="R41" s="54">
        <f t="shared" si="15"/>
        <v>0</v>
      </c>
      <c r="S41" s="54">
        <f t="shared" si="16"/>
        <v>0</v>
      </c>
      <c r="T41" s="108">
        <f t="shared" si="17"/>
        <v>0</v>
      </c>
      <c r="U41" s="106">
        <f t="shared" si="18"/>
        <v>0</v>
      </c>
      <c r="V41" s="55">
        <f t="shared" si="19"/>
        <v>0</v>
      </c>
      <c r="W41" s="56">
        <f t="shared" si="20"/>
        <v>0</v>
      </c>
      <c r="X41" s="56">
        <f t="shared" si="21"/>
        <v>0</v>
      </c>
      <c r="Y41" s="57">
        <f>SUM(LARGE(O41:X41,1),LARGE(O41:X41,2),LARGE(O41:X41,3))</f>
        <v>0</v>
      </c>
    </row>
    <row r="42" spans="1:25" ht="13.5" thickBot="1" x14ac:dyDescent="0.25">
      <c r="A42" s="47">
        <v>36</v>
      </c>
      <c r="B42" s="154"/>
      <c r="C42" s="156"/>
      <c r="D42" s="156"/>
      <c r="E42" s="53"/>
      <c r="F42" s="54"/>
      <c r="G42" s="54"/>
      <c r="H42" s="54"/>
      <c r="I42" s="54"/>
      <c r="J42" s="54"/>
      <c r="K42" s="54"/>
      <c r="L42" s="54"/>
      <c r="M42" s="54"/>
      <c r="N42" s="146"/>
      <c r="O42" s="53">
        <f t="shared" si="12"/>
        <v>0</v>
      </c>
      <c r="P42" s="54">
        <f t="shared" si="13"/>
        <v>0</v>
      </c>
      <c r="Q42" s="54">
        <f t="shared" si="14"/>
        <v>0</v>
      </c>
      <c r="R42" s="54">
        <f t="shared" si="15"/>
        <v>0</v>
      </c>
      <c r="S42" s="54">
        <f t="shared" si="16"/>
        <v>0</v>
      </c>
      <c r="T42" s="108">
        <f t="shared" si="17"/>
        <v>0</v>
      </c>
      <c r="U42" s="106">
        <f t="shared" si="18"/>
        <v>0</v>
      </c>
      <c r="V42" s="55">
        <f t="shared" si="19"/>
        <v>0</v>
      </c>
      <c r="W42" s="56">
        <f t="shared" si="20"/>
        <v>0</v>
      </c>
      <c r="X42" s="56">
        <f t="shared" si="21"/>
        <v>0</v>
      </c>
      <c r="Y42" s="57">
        <f>SUM(LARGE(O42:X42,1),LARGE(O42:X42,2),LARGE(O42:X42,3),LARGE(O42:X42,4))</f>
        <v>0</v>
      </c>
    </row>
    <row r="43" spans="1:25" ht="13.5" thickBot="1" x14ac:dyDescent="0.25">
      <c r="A43" s="50">
        <v>37</v>
      </c>
      <c r="B43" s="154"/>
      <c r="C43" s="147"/>
      <c r="D43" s="147"/>
      <c r="E43" s="53"/>
      <c r="F43" s="54"/>
      <c r="G43" s="54"/>
      <c r="H43" s="54"/>
      <c r="I43" s="54"/>
      <c r="J43" s="54"/>
      <c r="K43" s="54"/>
      <c r="L43" s="54"/>
      <c r="M43" s="54"/>
      <c r="N43" s="146"/>
      <c r="O43" s="53">
        <f t="shared" si="12"/>
        <v>0</v>
      </c>
      <c r="P43" s="54">
        <f t="shared" si="13"/>
        <v>0</v>
      </c>
      <c r="Q43" s="54">
        <f t="shared" si="14"/>
        <v>0</v>
      </c>
      <c r="R43" s="54">
        <f t="shared" si="15"/>
        <v>0</v>
      </c>
      <c r="S43" s="54">
        <f t="shared" si="16"/>
        <v>0</v>
      </c>
      <c r="T43" s="108">
        <f t="shared" si="17"/>
        <v>0</v>
      </c>
      <c r="U43" s="106">
        <f t="shared" si="18"/>
        <v>0</v>
      </c>
      <c r="V43" s="55">
        <f t="shared" si="19"/>
        <v>0</v>
      </c>
      <c r="W43" s="56">
        <f t="shared" si="20"/>
        <v>0</v>
      </c>
      <c r="X43" s="56">
        <f t="shared" si="21"/>
        <v>0</v>
      </c>
      <c r="Y43" s="57">
        <f>SUM(LARGE(O43:X43,1),LARGE(O43:X43,2),LARGE(O43:X43,3),LARGE(O43:X43,4))</f>
        <v>0</v>
      </c>
    </row>
    <row r="44" spans="1:25" ht="13.5" thickBot="1" x14ac:dyDescent="0.25">
      <c r="A44" s="47">
        <v>38</v>
      </c>
      <c r="B44" s="154"/>
      <c r="C44" s="156"/>
      <c r="D44" s="156"/>
      <c r="E44" s="53"/>
      <c r="F44" s="54"/>
      <c r="G44" s="54"/>
      <c r="H44" s="54"/>
      <c r="I44" s="54"/>
      <c r="J44" s="54"/>
      <c r="K44" s="54"/>
      <c r="L44" s="54"/>
      <c r="M44" s="54"/>
      <c r="N44" s="146"/>
      <c r="O44" s="53">
        <f t="shared" si="12"/>
        <v>0</v>
      </c>
      <c r="P44" s="54">
        <f t="shared" si="13"/>
        <v>0</v>
      </c>
      <c r="Q44" s="54">
        <f t="shared" si="14"/>
        <v>0</v>
      </c>
      <c r="R44" s="54">
        <f t="shared" si="15"/>
        <v>0</v>
      </c>
      <c r="S44" s="54">
        <f t="shared" si="16"/>
        <v>0</v>
      </c>
      <c r="T44" s="108">
        <f t="shared" si="17"/>
        <v>0</v>
      </c>
      <c r="U44" s="106">
        <f t="shared" si="18"/>
        <v>0</v>
      </c>
      <c r="V44" s="55">
        <f t="shared" si="19"/>
        <v>0</v>
      </c>
      <c r="W44" s="56">
        <f t="shared" si="20"/>
        <v>0</v>
      </c>
      <c r="X44" s="56">
        <f t="shared" si="21"/>
        <v>0</v>
      </c>
      <c r="Y44" s="57">
        <f>SUM(LARGE(O44:X44,1),LARGE(O44:X44,2),LARGE(O44:X44,3),LARGE(O44:X44,4))</f>
        <v>0</v>
      </c>
    </row>
    <row r="45" spans="1:25" ht="13.5" thickBot="1" x14ac:dyDescent="0.25">
      <c r="A45" s="50">
        <v>39</v>
      </c>
      <c r="B45" s="155"/>
      <c r="C45" s="156"/>
      <c r="D45" s="156"/>
      <c r="E45" s="53"/>
      <c r="F45" s="54"/>
      <c r="G45" s="54"/>
      <c r="H45" s="54"/>
      <c r="I45" s="54"/>
      <c r="J45" s="54"/>
      <c r="K45" s="54"/>
      <c r="L45" s="54"/>
      <c r="M45" s="54"/>
      <c r="N45" s="146"/>
      <c r="O45" s="53">
        <f t="shared" si="12"/>
        <v>0</v>
      </c>
      <c r="P45" s="54">
        <f t="shared" si="13"/>
        <v>0</v>
      </c>
      <c r="Q45" s="54">
        <f t="shared" si="14"/>
        <v>0</v>
      </c>
      <c r="R45" s="54">
        <f t="shared" si="15"/>
        <v>0</v>
      </c>
      <c r="S45" s="54">
        <f t="shared" si="16"/>
        <v>0</v>
      </c>
      <c r="T45" s="108">
        <f t="shared" si="17"/>
        <v>0</v>
      </c>
      <c r="U45" s="106">
        <f t="shared" si="18"/>
        <v>0</v>
      </c>
      <c r="V45" s="55">
        <f t="shared" si="19"/>
        <v>0</v>
      </c>
      <c r="W45" s="56">
        <f t="shared" si="20"/>
        <v>0</v>
      </c>
      <c r="X45" s="56">
        <f t="shared" si="21"/>
        <v>0</v>
      </c>
      <c r="Y45" s="57">
        <f t="shared" ref="Y45:Y56" si="22">SUM(LARGE(O45:X45,1),LARGE(O45:X45,2),LARGE(O45:X45,3))</f>
        <v>0</v>
      </c>
    </row>
    <row r="46" spans="1:25" ht="13.5" thickBot="1" x14ac:dyDescent="0.25">
      <c r="A46" s="47">
        <v>40</v>
      </c>
      <c r="E46" s="53"/>
      <c r="F46" s="54"/>
      <c r="G46" s="54"/>
      <c r="H46" s="54"/>
      <c r="I46" s="54"/>
      <c r="J46" s="54"/>
      <c r="K46" s="54"/>
      <c r="L46" s="54"/>
      <c r="M46" s="54"/>
      <c r="N46" s="146"/>
      <c r="O46" s="53">
        <f t="shared" si="12"/>
        <v>0</v>
      </c>
      <c r="P46" s="54">
        <f t="shared" si="13"/>
        <v>0</v>
      </c>
      <c r="Q46" s="54">
        <f t="shared" si="14"/>
        <v>0</v>
      </c>
      <c r="R46" s="54">
        <f t="shared" si="15"/>
        <v>0</v>
      </c>
      <c r="S46" s="54">
        <f t="shared" si="16"/>
        <v>0</v>
      </c>
      <c r="T46" s="108">
        <f t="shared" si="17"/>
        <v>0</v>
      </c>
      <c r="U46" s="106">
        <f t="shared" si="18"/>
        <v>0</v>
      </c>
      <c r="V46" s="55">
        <f t="shared" si="19"/>
        <v>0</v>
      </c>
      <c r="W46" s="56">
        <f t="shared" si="20"/>
        <v>0</v>
      </c>
      <c r="X46" s="56">
        <f t="shared" si="21"/>
        <v>0</v>
      </c>
      <c r="Y46" s="57">
        <f t="shared" si="22"/>
        <v>0</v>
      </c>
    </row>
    <row r="47" spans="1:25" ht="13.5" thickBot="1" x14ac:dyDescent="0.25">
      <c r="A47" s="50">
        <v>41</v>
      </c>
      <c r="E47" s="53"/>
      <c r="F47" s="54"/>
      <c r="G47" s="54"/>
      <c r="H47" s="54"/>
      <c r="I47" s="54"/>
      <c r="J47" s="54"/>
      <c r="K47" s="54"/>
      <c r="L47" s="54"/>
      <c r="M47" s="54"/>
      <c r="N47" s="146"/>
      <c r="O47" s="53">
        <f t="shared" si="12"/>
        <v>0</v>
      </c>
      <c r="P47" s="54">
        <f t="shared" si="13"/>
        <v>0</v>
      </c>
      <c r="Q47" s="54">
        <f t="shared" si="14"/>
        <v>0</v>
      </c>
      <c r="R47" s="54">
        <f t="shared" si="15"/>
        <v>0</v>
      </c>
      <c r="S47" s="54">
        <f t="shared" si="16"/>
        <v>0</v>
      </c>
      <c r="T47" s="108">
        <f t="shared" si="17"/>
        <v>0</v>
      </c>
      <c r="U47" s="106">
        <f t="shared" si="18"/>
        <v>0</v>
      </c>
      <c r="V47" s="55">
        <f t="shared" si="19"/>
        <v>0</v>
      </c>
      <c r="W47" s="56">
        <f t="shared" si="20"/>
        <v>0</v>
      </c>
      <c r="X47" s="56">
        <f t="shared" si="21"/>
        <v>0</v>
      </c>
      <c r="Y47" s="57">
        <f t="shared" si="22"/>
        <v>0</v>
      </c>
    </row>
    <row r="48" spans="1:25" ht="13.5" thickBot="1" x14ac:dyDescent="0.25">
      <c r="A48" s="47">
        <v>42</v>
      </c>
      <c r="E48" s="53"/>
      <c r="F48" s="54"/>
      <c r="G48" s="54"/>
      <c r="H48" s="54"/>
      <c r="I48" s="54"/>
      <c r="J48" s="54"/>
      <c r="K48" s="54"/>
      <c r="L48" s="54"/>
      <c r="M48" s="54"/>
      <c r="N48" s="146"/>
      <c r="O48" s="53">
        <f t="shared" si="12"/>
        <v>0</v>
      </c>
      <c r="P48" s="54">
        <f t="shared" si="13"/>
        <v>0</v>
      </c>
      <c r="Q48" s="54">
        <f t="shared" si="14"/>
        <v>0</v>
      </c>
      <c r="R48" s="54">
        <f t="shared" si="15"/>
        <v>0</v>
      </c>
      <c r="S48" s="54">
        <f t="shared" si="16"/>
        <v>0</v>
      </c>
      <c r="T48" s="108">
        <f t="shared" si="17"/>
        <v>0</v>
      </c>
      <c r="U48" s="106">
        <f t="shared" si="18"/>
        <v>0</v>
      </c>
      <c r="V48" s="55">
        <f t="shared" si="19"/>
        <v>0</v>
      </c>
      <c r="W48" s="56">
        <f t="shared" si="20"/>
        <v>0</v>
      </c>
      <c r="X48" s="56">
        <f t="shared" si="21"/>
        <v>0</v>
      </c>
      <c r="Y48" s="57">
        <f t="shared" si="22"/>
        <v>0</v>
      </c>
    </row>
    <row r="49" spans="1:25" ht="13.5" thickBot="1" x14ac:dyDescent="0.25">
      <c r="A49" s="50">
        <v>43</v>
      </c>
      <c r="E49" s="53"/>
      <c r="F49" s="54"/>
      <c r="G49" s="54"/>
      <c r="H49" s="54"/>
      <c r="I49" s="54"/>
      <c r="J49" s="54"/>
      <c r="K49" s="54"/>
      <c r="L49" s="54"/>
      <c r="M49" s="54"/>
      <c r="N49" s="146"/>
      <c r="O49" s="53">
        <f t="shared" si="12"/>
        <v>0</v>
      </c>
      <c r="P49" s="54">
        <f t="shared" si="13"/>
        <v>0</v>
      </c>
      <c r="Q49" s="54">
        <f t="shared" si="14"/>
        <v>0</v>
      </c>
      <c r="R49" s="54">
        <f t="shared" si="15"/>
        <v>0</v>
      </c>
      <c r="S49" s="54">
        <f t="shared" si="16"/>
        <v>0</v>
      </c>
      <c r="T49" s="108">
        <f t="shared" si="17"/>
        <v>0</v>
      </c>
      <c r="U49" s="106">
        <f t="shared" si="18"/>
        <v>0</v>
      </c>
      <c r="V49" s="55">
        <f t="shared" si="19"/>
        <v>0</v>
      </c>
      <c r="W49" s="56">
        <f t="shared" si="20"/>
        <v>0</v>
      </c>
      <c r="X49" s="56">
        <f t="shared" si="21"/>
        <v>0</v>
      </c>
      <c r="Y49" s="57">
        <f t="shared" si="22"/>
        <v>0</v>
      </c>
    </row>
    <row r="50" spans="1:25" ht="13.5" thickBot="1" x14ac:dyDescent="0.25">
      <c r="A50" s="47">
        <v>44</v>
      </c>
      <c r="E50" s="53"/>
      <c r="F50" s="54"/>
      <c r="G50" s="54"/>
      <c r="H50" s="54"/>
      <c r="I50" s="54"/>
      <c r="J50" s="54"/>
      <c r="K50" s="54"/>
      <c r="L50" s="54"/>
      <c r="M50" s="54"/>
      <c r="N50" s="146"/>
      <c r="O50" s="53">
        <f t="shared" si="12"/>
        <v>0</v>
      </c>
      <c r="P50" s="54">
        <f t="shared" si="13"/>
        <v>0</v>
      </c>
      <c r="Q50" s="54">
        <f t="shared" si="14"/>
        <v>0</v>
      </c>
      <c r="R50" s="54">
        <f t="shared" si="15"/>
        <v>0</v>
      </c>
      <c r="S50" s="54">
        <f t="shared" si="16"/>
        <v>0</v>
      </c>
      <c r="T50" s="108">
        <f t="shared" si="17"/>
        <v>0</v>
      </c>
      <c r="U50" s="106">
        <f t="shared" si="18"/>
        <v>0</v>
      </c>
      <c r="V50" s="55">
        <f t="shared" si="19"/>
        <v>0</v>
      </c>
      <c r="W50" s="56">
        <f t="shared" si="20"/>
        <v>0</v>
      </c>
      <c r="X50" s="56">
        <f t="shared" si="21"/>
        <v>0</v>
      </c>
      <c r="Y50" s="57">
        <f t="shared" si="22"/>
        <v>0</v>
      </c>
    </row>
    <row r="51" spans="1:25" ht="13.5" thickBot="1" x14ac:dyDescent="0.25">
      <c r="A51" s="50">
        <v>45</v>
      </c>
      <c r="E51" s="53"/>
      <c r="F51" s="54"/>
      <c r="G51" s="54"/>
      <c r="H51" s="54"/>
      <c r="I51" s="54"/>
      <c r="J51" s="54"/>
      <c r="K51" s="54"/>
      <c r="L51" s="54"/>
      <c r="M51" s="54"/>
      <c r="N51" s="146"/>
      <c r="O51" s="53">
        <f t="shared" si="12"/>
        <v>0</v>
      </c>
      <c r="P51" s="54">
        <f t="shared" si="13"/>
        <v>0</v>
      </c>
      <c r="Q51" s="54">
        <f t="shared" si="14"/>
        <v>0</v>
      </c>
      <c r="R51" s="54">
        <f t="shared" si="15"/>
        <v>0</v>
      </c>
      <c r="S51" s="54">
        <f t="shared" si="16"/>
        <v>0</v>
      </c>
      <c r="T51" s="108">
        <f t="shared" si="17"/>
        <v>0</v>
      </c>
      <c r="U51" s="106">
        <f t="shared" si="18"/>
        <v>0</v>
      </c>
      <c r="V51" s="55">
        <f t="shared" si="19"/>
        <v>0</v>
      </c>
      <c r="W51" s="56">
        <f t="shared" si="20"/>
        <v>0</v>
      </c>
      <c r="X51" s="56">
        <f t="shared" si="21"/>
        <v>0</v>
      </c>
      <c r="Y51" s="57">
        <f t="shared" si="22"/>
        <v>0</v>
      </c>
    </row>
    <row r="52" spans="1:25" ht="13.5" thickBot="1" x14ac:dyDescent="0.25">
      <c r="A52" s="47">
        <v>46</v>
      </c>
      <c r="E52" s="53"/>
      <c r="F52" s="54"/>
      <c r="G52" s="54"/>
      <c r="H52" s="54"/>
      <c r="I52" s="54"/>
      <c r="J52" s="54"/>
      <c r="K52" s="54"/>
      <c r="L52" s="54"/>
      <c r="M52" s="54"/>
      <c r="N52" s="146"/>
      <c r="O52" s="53">
        <f t="shared" si="12"/>
        <v>0</v>
      </c>
      <c r="P52" s="54">
        <f t="shared" si="13"/>
        <v>0</v>
      </c>
      <c r="Q52" s="54">
        <f t="shared" si="14"/>
        <v>0</v>
      </c>
      <c r="R52" s="54">
        <f t="shared" si="15"/>
        <v>0</v>
      </c>
      <c r="S52" s="54">
        <f t="shared" si="16"/>
        <v>0</v>
      </c>
      <c r="T52" s="108">
        <f t="shared" si="17"/>
        <v>0</v>
      </c>
      <c r="U52" s="106">
        <f t="shared" si="18"/>
        <v>0</v>
      </c>
      <c r="V52" s="55">
        <f t="shared" si="19"/>
        <v>0</v>
      </c>
      <c r="W52" s="56">
        <f t="shared" si="20"/>
        <v>0</v>
      </c>
      <c r="X52" s="56">
        <f t="shared" si="21"/>
        <v>0</v>
      </c>
      <c r="Y52" s="57">
        <f t="shared" si="22"/>
        <v>0</v>
      </c>
    </row>
    <row r="53" spans="1:25" ht="13.5" thickBot="1" x14ac:dyDescent="0.25">
      <c r="A53" s="50">
        <v>47</v>
      </c>
      <c r="E53" s="53"/>
      <c r="F53" s="54"/>
      <c r="G53" s="54"/>
      <c r="H53" s="54"/>
      <c r="I53" s="54"/>
      <c r="J53" s="54"/>
      <c r="K53" s="54"/>
      <c r="L53" s="54"/>
      <c r="M53" s="54"/>
      <c r="N53" s="146"/>
      <c r="O53" s="53">
        <f t="shared" si="12"/>
        <v>0</v>
      </c>
      <c r="P53" s="54">
        <f t="shared" si="13"/>
        <v>0</v>
      </c>
      <c r="Q53" s="54">
        <f t="shared" si="14"/>
        <v>0</v>
      </c>
      <c r="R53" s="54">
        <f t="shared" si="15"/>
        <v>0</v>
      </c>
      <c r="S53" s="54">
        <f t="shared" si="16"/>
        <v>0</v>
      </c>
      <c r="T53" s="108">
        <f t="shared" si="17"/>
        <v>0</v>
      </c>
      <c r="U53" s="106">
        <f t="shared" si="18"/>
        <v>0</v>
      </c>
      <c r="V53" s="55">
        <f t="shared" si="19"/>
        <v>0</v>
      </c>
      <c r="W53" s="56">
        <f t="shared" si="20"/>
        <v>0</v>
      </c>
      <c r="X53" s="56">
        <f t="shared" si="21"/>
        <v>0</v>
      </c>
      <c r="Y53" s="57">
        <f t="shared" si="22"/>
        <v>0</v>
      </c>
    </row>
    <row r="54" spans="1:25" ht="13.5" thickBot="1" x14ac:dyDescent="0.25">
      <c r="A54" s="47">
        <v>48</v>
      </c>
      <c r="E54" s="53"/>
      <c r="F54" s="54"/>
      <c r="G54" s="54"/>
      <c r="H54" s="54"/>
      <c r="I54" s="54"/>
      <c r="J54" s="54"/>
      <c r="K54" s="54"/>
      <c r="L54" s="54"/>
      <c r="M54" s="54"/>
      <c r="N54" s="146"/>
      <c r="O54" s="53">
        <f t="shared" si="12"/>
        <v>0</v>
      </c>
      <c r="P54" s="54">
        <f t="shared" si="13"/>
        <v>0</v>
      </c>
      <c r="Q54" s="54">
        <f t="shared" si="14"/>
        <v>0</v>
      </c>
      <c r="R54" s="54">
        <f t="shared" si="15"/>
        <v>0</v>
      </c>
      <c r="S54" s="54">
        <f t="shared" si="16"/>
        <v>0</v>
      </c>
      <c r="T54" s="108">
        <f t="shared" si="17"/>
        <v>0</v>
      </c>
      <c r="U54" s="106">
        <f t="shared" si="18"/>
        <v>0</v>
      </c>
      <c r="V54" s="55">
        <f t="shared" si="19"/>
        <v>0</v>
      </c>
      <c r="W54" s="56">
        <f t="shared" si="20"/>
        <v>0</v>
      </c>
      <c r="X54" s="56">
        <f t="shared" si="21"/>
        <v>0</v>
      </c>
      <c r="Y54" s="57">
        <f t="shared" si="22"/>
        <v>0</v>
      </c>
    </row>
    <row r="55" spans="1:25" ht="13.5" thickBot="1" x14ac:dyDescent="0.25">
      <c r="A55" s="50">
        <v>49</v>
      </c>
      <c r="E55" s="53"/>
      <c r="F55" s="54"/>
      <c r="G55" s="54"/>
      <c r="H55" s="54"/>
      <c r="I55" s="54"/>
      <c r="J55" s="54"/>
      <c r="K55" s="54"/>
      <c r="L55" s="54"/>
      <c r="M55" s="54"/>
      <c r="N55" s="146"/>
      <c r="O55" s="53">
        <f t="shared" si="12"/>
        <v>0</v>
      </c>
      <c r="P55" s="54">
        <f t="shared" si="13"/>
        <v>0</v>
      </c>
      <c r="Q55" s="54">
        <f t="shared" si="14"/>
        <v>0</v>
      </c>
      <c r="R55" s="54">
        <f t="shared" si="15"/>
        <v>0</v>
      </c>
      <c r="S55" s="54">
        <f t="shared" si="16"/>
        <v>0</v>
      </c>
      <c r="T55" s="108">
        <f t="shared" si="17"/>
        <v>0</v>
      </c>
      <c r="U55" s="106">
        <f t="shared" si="18"/>
        <v>0</v>
      </c>
      <c r="V55" s="55">
        <f t="shared" si="19"/>
        <v>0</v>
      </c>
      <c r="W55" s="56">
        <f t="shared" si="20"/>
        <v>0</v>
      </c>
      <c r="X55" s="56">
        <f t="shared" si="21"/>
        <v>0</v>
      </c>
      <c r="Y55" s="57">
        <f t="shared" si="22"/>
        <v>0</v>
      </c>
    </row>
    <row r="56" spans="1:25" ht="13.5" thickBot="1" x14ac:dyDescent="0.25">
      <c r="A56" s="47">
        <v>50</v>
      </c>
      <c r="E56" s="53"/>
      <c r="F56" s="54"/>
      <c r="G56" s="54"/>
      <c r="H56" s="54"/>
      <c r="I56" s="54"/>
      <c r="J56" s="54"/>
      <c r="K56" s="54"/>
      <c r="L56" s="54"/>
      <c r="M56" s="54"/>
      <c r="N56" s="146"/>
      <c r="O56" s="53">
        <f t="shared" si="12"/>
        <v>0</v>
      </c>
      <c r="P56" s="54">
        <f t="shared" si="13"/>
        <v>0</v>
      </c>
      <c r="Q56" s="54">
        <f t="shared" si="14"/>
        <v>0</v>
      </c>
      <c r="R56" s="54">
        <f t="shared" si="15"/>
        <v>0</v>
      </c>
      <c r="S56" s="54">
        <f t="shared" si="16"/>
        <v>0</v>
      </c>
      <c r="T56" s="108">
        <f t="shared" si="17"/>
        <v>0</v>
      </c>
      <c r="U56" s="106">
        <f t="shared" si="18"/>
        <v>0</v>
      </c>
      <c r="V56" s="55">
        <f t="shared" si="19"/>
        <v>0</v>
      </c>
      <c r="W56" s="56">
        <f t="shared" si="20"/>
        <v>0</v>
      </c>
      <c r="X56" s="56">
        <f t="shared" si="21"/>
        <v>0</v>
      </c>
      <c r="Y56" s="57">
        <f t="shared" si="22"/>
        <v>0</v>
      </c>
    </row>
    <row r="57" spans="1:25" x14ac:dyDescent="0.2">
      <c r="T57" s="69"/>
      <c r="U57" s="69"/>
      <c r="V57" s="69"/>
      <c r="W57" s="69"/>
      <c r="X57" s="6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>
    <pageSetUpPr fitToPage="1"/>
  </sheetPr>
  <dimension ref="A1:Z56"/>
  <sheetViews>
    <sheetView workbookViewId="0">
      <selection activeCell="D22" sqref="D22"/>
    </sheetView>
  </sheetViews>
  <sheetFormatPr defaultRowHeight="12.75" x14ac:dyDescent="0.2"/>
  <cols>
    <col min="1" max="1" width="10.5703125" customWidth="1"/>
    <col min="2" max="2" width="7.5703125" customWidth="1"/>
    <col min="3" max="3" width="10.28515625" customWidth="1"/>
    <col min="4" max="4" width="21.42578125" customWidth="1"/>
    <col min="5" max="10" width="4.7109375" customWidth="1"/>
    <col min="11" max="14" width="4.7109375" hidden="1" customWidth="1"/>
    <col min="15" max="17" width="9.7109375" customWidth="1"/>
    <col min="18" max="18" width="10" customWidth="1"/>
    <col min="19" max="20" width="9.7109375" customWidth="1"/>
    <col min="21" max="24" width="9.7109375" hidden="1" customWidth="1"/>
    <col min="25" max="25" width="7.85546875" customWidth="1"/>
  </cols>
  <sheetData>
    <row r="1" spans="1:25" x14ac:dyDescent="0.2">
      <c r="A1" s="1">
        <v>3</v>
      </c>
      <c r="B1" s="1">
        <v>2021</v>
      </c>
      <c r="C1" t="s">
        <v>1</v>
      </c>
      <c r="D1" s="2" t="s">
        <v>2</v>
      </c>
      <c r="I1" t="s">
        <v>3</v>
      </c>
      <c r="J1" s="2"/>
      <c r="M1" t="s">
        <v>4</v>
      </c>
      <c r="N1">
        <v>2013</v>
      </c>
      <c r="W1" s="3" t="s">
        <v>5</v>
      </c>
    </row>
    <row r="2" spans="1:25" x14ac:dyDescent="0.2">
      <c r="A2" s="4">
        <v>3</v>
      </c>
      <c r="B2" s="4"/>
      <c r="C2" s="5"/>
      <c r="D2" s="5" t="s">
        <v>6</v>
      </c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2" customHeight="1" x14ac:dyDescent="0.2">
      <c r="A4" s="185" t="str">
        <f>"RAC - Pohár ČWA " &amp; B1</f>
        <v>RAC - Pohár ČWA 2021</v>
      </c>
      <c r="B4" s="186"/>
      <c r="C4" s="185"/>
      <c r="D4" s="185"/>
      <c r="E4" s="42">
        <v>212119</v>
      </c>
      <c r="F4" s="43">
        <v>212132</v>
      </c>
      <c r="G4" s="43">
        <v>211506</v>
      </c>
      <c r="H4" s="43">
        <v>212209</v>
      </c>
      <c r="I4" s="43">
        <v>191720</v>
      </c>
      <c r="J4" s="44"/>
      <c r="K4" s="44"/>
      <c r="L4" s="44"/>
      <c r="M4" s="44"/>
      <c r="N4" s="44"/>
      <c r="O4" s="23" t="s">
        <v>64</v>
      </c>
      <c r="P4" s="24" t="s">
        <v>65</v>
      </c>
      <c r="Q4" s="24" t="s">
        <v>66</v>
      </c>
      <c r="R4" s="24" t="s">
        <v>68</v>
      </c>
      <c r="S4" s="62" t="s">
        <v>69</v>
      </c>
      <c r="T4" s="61"/>
      <c r="U4" s="24"/>
      <c r="V4" s="24"/>
      <c r="W4" s="24"/>
      <c r="X4" s="25"/>
      <c r="Y4" s="26"/>
    </row>
    <row r="5" spans="1:25" x14ac:dyDescent="0.2">
      <c r="A5" s="45"/>
      <c r="B5" s="133"/>
      <c r="C5" s="27"/>
      <c r="D5" s="28" t="s">
        <v>11</v>
      </c>
      <c r="E5" s="29">
        <v>8</v>
      </c>
      <c r="F5" s="30">
        <v>9</v>
      </c>
      <c r="G5" s="30">
        <v>8</v>
      </c>
      <c r="H5" s="31">
        <v>8</v>
      </c>
      <c r="I5" s="31">
        <v>0</v>
      </c>
      <c r="J5" s="30"/>
      <c r="K5" s="30"/>
      <c r="L5" s="30"/>
      <c r="M5" s="30"/>
      <c r="N5" s="58"/>
      <c r="O5" s="63">
        <v>212119</v>
      </c>
      <c r="P5" s="22">
        <v>212132</v>
      </c>
      <c r="Q5" s="22">
        <v>211506</v>
      </c>
      <c r="R5" s="22">
        <v>212209</v>
      </c>
      <c r="S5" s="64">
        <v>191720</v>
      </c>
      <c r="T5" s="22"/>
      <c r="U5" s="22"/>
      <c r="V5" s="22"/>
      <c r="W5" s="22"/>
      <c r="X5" s="22" t="str">
        <f>IF(N4,N4,"")</f>
        <v/>
      </c>
      <c r="Y5" s="46"/>
    </row>
    <row r="6" spans="1:25" x14ac:dyDescent="0.2">
      <c r="A6" s="75" t="s">
        <v>12</v>
      </c>
      <c r="B6" s="102" t="s">
        <v>13</v>
      </c>
      <c r="C6" s="76" t="s">
        <v>14</v>
      </c>
      <c r="D6" s="77" t="s">
        <v>15</v>
      </c>
      <c r="E6" s="75" t="s">
        <v>16</v>
      </c>
      <c r="F6" s="78" t="s">
        <v>16</v>
      </c>
      <c r="G6" s="78" t="s">
        <v>16</v>
      </c>
      <c r="H6" s="78" t="s">
        <v>16</v>
      </c>
      <c r="I6" s="78" t="s">
        <v>16</v>
      </c>
      <c r="J6" s="78" t="s">
        <v>16</v>
      </c>
      <c r="K6" s="78" t="s">
        <v>16</v>
      </c>
      <c r="L6" s="78" t="s">
        <v>16</v>
      </c>
      <c r="M6" s="78" t="s">
        <v>16</v>
      </c>
      <c r="N6" s="76" t="s">
        <v>16</v>
      </c>
      <c r="O6" s="75" t="s">
        <v>17</v>
      </c>
      <c r="P6" s="79" t="s">
        <v>17</v>
      </c>
      <c r="Q6" s="79" t="s">
        <v>17</v>
      </c>
      <c r="R6" s="79" t="s">
        <v>17</v>
      </c>
      <c r="S6" s="80" t="s">
        <v>17</v>
      </c>
      <c r="T6" s="76" t="s">
        <v>17</v>
      </c>
      <c r="U6" s="77" t="s">
        <v>17</v>
      </c>
      <c r="V6" s="77" t="s">
        <v>17</v>
      </c>
      <c r="W6" s="77" t="s">
        <v>17</v>
      </c>
      <c r="X6" s="77" t="s">
        <v>17</v>
      </c>
      <c r="Y6" s="81" t="s">
        <v>18</v>
      </c>
    </row>
    <row r="7" spans="1:25" x14ac:dyDescent="0.2">
      <c r="A7" s="82">
        <v>1</v>
      </c>
      <c r="B7" s="134" t="s">
        <v>22</v>
      </c>
      <c r="C7" s="83" t="s">
        <v>23</v>
      </c>
      <c r="D7" s="86" t="s">
        <v>24</v>
      </c>
      <c r="E7" s="84"/>
      <c r="F7" s="85">
        <v>1</v>
      </c>
      <c r="G7" s="85"/>
      <c r="H7" s="85">
        <v>1</v>
      </c>
      <c r="I7" s="85"/>
      <c r="J7" s="85"/>
      <c r="K7" s="85"/>
      <c r="L7" s="85"/>
      <c r="M7" s="85"/>
      <c r="N7" s="86"/>
      <c r="O7" s="84">
        <f t="shared" ref="O7:O37" si="0">IF((E7&gt;0),ROUND((101+1000*(LOG10($E$5)-LOG10(E7)))*$A$2,0),0)</f>
        <v>0</v>
      </c>
      <c r="P7" s="85">
        <f t="shared" ref="P7:P37" si="1">IF((F7&gt;0),ROUND((101+1000*(LOG10($F$5)-LOG10(F7)))*$A$2,0),0)</f>
        <v>3166</v>
      </c>
      <c r="Q7" s="85">
        <f t="shared" ref="Q7:Q37" si="2">IF((G7&gt;0),ROUND((101+1000*(LOG10($G$5)-LOG10(G7)))*$A$2,0),0)</f>
        <v>0</v>
      </c>
      <c r="R7" s="85">
        <f t="shared" ref="R7:R37" si="3">IF((H7&gt;0),ROUND((101+1000*(LOG10($H$5)-LOG10(H7)))*$A$2,0),0)</f>
        <v>3012</v>
      </c>
      <c r="S7" s="87">
        <f t="shared" ref="S7:S37" si="4">IF((I7&gt;0),ROUND((101+1000*(LOG10($I$5)-LOG10(I7)))*$A$2,0),0)</f>
        <v>0</v>
      </c>
      <c r="T7" s="88">
        <f t="shared" ref="T7:T37" si="5">IF((J7&gt;0),ROUND((101+1000*(LOG10($J$5)-LOG10(J7)))*$A$2,0),0)</f>
        <v>0</v>
      </c>
      <c r="U7" s="85">
        <f t="shared" ref="U7:U37" si="6">IF((K7&gt;0),ROUND((101+1000*(LOG10($K$5)-LOG10(K7)))*$A$2,0),0)</f>
        <v>0</v>
      </c>
      <c r="V7" s="85">
        <f t="shared" ref="V7:V37" si="7">IF((L7&gt;0),ROUND((101+1000*(LOG10($L$5)-LOG10(L7)))*$A$2,0),0)</f>
        <v>0</v>
      </c>
      <c r="W7" s="85">
        <f t="shared" ref="W7:W37" si="8">IF((M7&gt;0),ROUND((101+1000*(LOG10($M$5)-LOG10(M7)))*$A$2,0),0)</f>
        <v>0</v>
      </c>
      <c r="X7" s="85">
        <f t="shared" ref="X7:X37" si="9">IF((N7&gt;0),ROUND((101+1000*(LOG10($N$5)-LOG10(N7)))*$A$2,0),0)</f>
        <v>0</v>
      </c>
      <c r="Y7" s="89">
        <f t="shared" ref="Y7:Y36" si="10">SUM(LARGE(O7:X7,1),LARGE(O7:X7,2),LARGE(O7:X7,3),LARGE(O7:X7,4))</f>
        <v>6178</v>
      </c>
    </row>
    <row r="8" spans="1:25" x14ac:dyDescent="0.2">
      <c r="A8" s="49">
        <v>2</v>
      </c>
      <c r="B8" s="149" t="s">
        <v>25</v>
      </c>
      <c r="C8" s="35" t="s">
        <v>26</v>
      </c>
      <c r="D8" s="36" t="s">
        <v>27</v>
      </c>
      <c r="E8" s="37">
        <v>2</v>
      </c>
      <c r="F8" s="38">
        <v>3</v>
      </c>
      <c r="G8" s="38"/>
      <c r="H8" s="38">
        <v>2</v>
      </c>
      <c r="I8" s="38"/>
      <c r="J8" s="38"/>
      <c r="K8" s="38"/>
      <c r="L8" s="38"/>
      <c r="M8" s="38"/>
      <c r="N8" s="59"/>
      <c r="O8" s="65">
        <f t="shared" si="0"/>
        <v>2109</v>
      </c>
      <c r="P8" s="33">
        <f t="shared" si="1"/>
        <v>1734</v>
      </c>
      <c r="Q8" s="33">
        <f t="shared" si="2"/>
        <v>0</v>
      </c>
      <c r="R8" s="33">
        <f t="shared" si="3"/>
        <v>2109</v>
      </c>
      <c r="S8" s="66">
        <f t="shared" si="4"/>
        <v>0</v>
      </c>
      <c r="T8" s="34">
        <f t="shared" si="5"/>
        <v>0</v>
      </c>
      <c r="U8" s="33">
        <f t="shared" si="6"/>
        <v>0</v>
      </c>
      <c r="V8" s="33">
        <f t="shared" si="7"/>
        <v>0</v>
      </c>
      <c r="W8" s="33">
        <f t="shared" si="8"/>
        <v>0</v>
      </c>
      <c r="X8" s="33">
        <f t="shared" si="9"/>
        <v>0</v>
      </c>
      <c r="Y8" s="89">
        <f t="shared" si="10"/>
        <v>5952</v>
      </c>
    </row>
    <row r="9" spans="1:25" x14ac:dyDescent="0.2">
      <c r="A9" s="47">
        <v>3</v>
      </c>
      <c r="B9" s="136" t="s">
        <v>28</v>
      </c>
      <c r="C9" s="32" t="s">
        <v>39</v>
      </c>
      <c r="D9" s="59" t="s">
        <v>40</v>
      </c>
      <c r="E9" s="37">
        <v>4</v>
      </c>
      <c r="F9" s="38">
        <v>4</v>
      </c>
      <c r="G9" s="38"/>
      <c r="H9" s="38">
        <v>3</v>
      </c>
      <c r="I9" s="38"/>
      <c r="J9" s="38"/>
      <c r="K9" s="38"/>
      <c r="L9" s="38"/>
      <c r="M9" s="38"/>
      <c r="N9" s="59"/>
      <c r="O9" s="65">
        <f t="shared" si="0"/>
        <v>1206</v>
      </c>
      <c r="P9" s="33">
        <f t="shared" si="1"/>
        <v>1360</v>
      </c>
      <c r="Q9" s="33">
        <f t="shared" si="2"/>
        <v>0</v>
      </c>
      <c r="R9" s="33">
        <f t="shared" si="3"/>
        <v>1581</v>
      </c>
      <c r="S9" s="66">
        <f t="shared" si="4"/>
        <v>0</v>
      </c>
      <c r="T9" s="34">
        <f t="shared" si="5"/>
        <v>0</v>
      </c>
      <c r="U9" s="33">
        <f t="shared" si="6"/>
        <v>0</v>
      </c>
      <c r="V9" s="33">
        <f t="shared" si="7"/>
        <v>0</v>
      </c>
      <c r="W9" s="33">
        <f t="shared" si="8"/>
        <v>0</v>
      </c>
      <c r="X9" s="33">
        <f t="shared" si="9"/>
        <v>0</v>
      </c>
      <c r="Y9" s="89">
        <f t="shared" si="10"/>
        <v>4147</v>
      </c>
    </row>
    <row r="10" spans="1:25" x14ac:dyDescent="0.2">
      <c r="A10" s="49">
        <v>4</v>
      </c>
      <c r="B10" s="135" t="s">
        <v>32</v>
      </c>
      <c r="C10" s="40" t="s">
        <v>33</v>
      </c>
      <c r="D10" s="59" t="s">
        <v>34</v>
      </c>
      <c r="E10" s="37">
        <v>3</v>
      </c>
      <c r="F10" s="38">
        <v>2</v>
      </c>
      <c r="G10" s="38"/>
      <c r="H10" s="38"/>
      <c r="I10" s="38"/>
      <c r="J10" s="38"/>
      <c r="K10" s="38"/>
      <c r="L10" s="38"/>
      <c r="M10" s="38"/>
      <c r="N10" s="59"/>
      <c r="O10" s="65">
        <f t="shared" si="0"/>
        <v>1581</v>
      </c>
      <c r="P10" s="33">
        <f t="shared" si="1"/>
        <v>2263</v>
      </c>
      <c r="Q10" s="33">
        <f t="shared" si="2"/>
        <v>0</v>
      </c>
      <c r="R10" s="33">
        <f t="shared" si="3"/>
        <v>0</v>
      </c>
      <c r="S10" s="66">
        <f t="shared" si="4"/>
        <v>0</v>
      </c>
      <c r="T10" s="34">
        <f t="shared" si="5"/>
        <v>0</v>
      </c>
      <c r="U10" s="33">
        <f t="shared" si="6"/>
        <v>0</v>
      </c>
      <c r="V10" s="33">
        <f t="shared" si="7"/>
        <v>0</v>
      </c>
      <c r="W10" s="33">
        <f t="shared" si="8"/>
        <v>0</v>
      </c>
      <c r="X10" s="33">
        <f t="shared" si="9"/>
        <v>0</v>
      </c>
      <c r="Y10" s="89">
        <f t="shared" si="10"/>
        <v>3844</v>
      </c>
    </row>
    <row r="11" spans="1:25" x14ac:dyDescent="0.2">
      <c r="A11" s="47">
        <v>5</v>
      </c>
      <c r="B11" s="136" t="s">
        <v>19</v>
      </c>
      <c r="C11" s="32" t="s">
        <v>20</v>
      </c>
      <c r="D11" s="59" t="s">
        <v>21</v>
      </c>
      <c r="E11" s="37">
        <v>1</v>
      </c>
      <c r="F11" s="38">
        <v>6</v>
      </c>
      <c r="G11" s="38"/>
      <c r="H11" s="38"/>
      <c r="I11" s="38"/>
      <c r="J11" s="38"/>
      <c r="K11" s="38"/>
      <c r="L11" s="38"/>
      <c r="M11" s="38"/>
      <c r="N11" s="59"/>
      <c r="O11" s="65">
        <f t="shared" si="0"/>
        <v>3012</v>
      </c>
      <c r="P11" s="33">
        <f t="shared" si="1"/>
        <v>831</v>
      </c>
      <c r="Q11" s="33">
        <f t="shared" si="2"/>
        <v>0</v>
      </c>
      <c r="R11" s="33">
        <f t="shared" si="3"/>
        <v>0</v>
      </c>
      <c r="S11" s="66">
        <f t="shared" si="4"/>
        <v>0</v>
      </c>
      <c r="T11" s="34">
        <f t="shared" si="5"/>
        <v>0</v>
      </c>
      <c r="U11" s="33">
        <f t="shared" si="6"/>
        <v>0</v>
      </c>
      <c r="V11" s="33">
        <f t="shared" si="7"/>
        <v>0</v>
      </c>
      <c r="W11" s="33">
        <f t="shared" si="8"/>
        <v>0</v>
      </c>
      <c r="X11" s="33">
        <f t="shared" si="9"/>
        <v>0</v>
      </c>
      <c r="Y11" s="89">
        <f t="shared" si="10"/>
        <v>3843</v>
      </c>
    </row>
    <row r="12" spans="1:25" x14ac:dyDescent="0.2">
      <c r="A12" s="49">
        <v>6</v>
      </c>
      <c r="B12" s="135" t="s">
        <v>35</v>
      </c>
      <c r="C12" s="35" t="s">
        <v>284</v>
      </c>
      <c r="D12" s="36" t="s">
        <v>62</v>
      </c>
      <c r="E12" s="37"/>
      <c r="F12" s="38"/>
      <c r="G12" s="38">
        <v>1</v>
      </c>
      <c r="H12" s="38"/>
      <c r="I12" s="38"/>
      <c r="J12" s="38"/>
      <c r="K12" s="38"/>
      <c r="L12" s="38"/>
      <c r="M12" s="38"/>
      <c r="N12" s="59"/>
      <c r="O12" s="65">
        <f t="shared" si="0"/>
        <v>0</v>
      </c>
      <c r="P12" s="33">
        <f t="shared" si="1"/>
        <v>0</v>
      </c>
      <c r="Q12" s="33">
        <f t="shared" si="2"/>
        <v>3012</v>
      </c>
      <c r="R12" s="33">
        <f t="shared" si="3"/>
        <v>0</v>
      </c>
      <c r="S12" s="66">
        <f t="shared" si="4"/>
        <v>0</v>
      </c>
      <c r="T12" s="34">
        <f t="shared" si="5"/>
        <v>0</v>
      </c>
      <c r="U12" s="33">
        <f t="shared" si="6"/>
        <v>0</v>
      </c>
      <c r="V12" s="33">
        <f t="shared" si="7"/>
        <v>0</v>
      </c>
      <c r="W12" s="33">
        <f t="shared" si="8"/>
        <v>0</v>
      </c>
      <c r="X12" s="33">
        <f t="shared" si="9"/>
        <v>0</v>
      </c>
      <c r="Y12" s="89">
        <f t="shared" si="10"/>
        <v>3012</v>
      </c>
    </row>
    <row r="13" spans="1:25" x14ac:dyDescent="0.2">
      <c r="A13" s="47">
        <v>7</v>
      </c>
      <c r="B13" s="136" t="s">
        <v>41</v>
      </c>
      <c r="C13" s="39" t="s">
        <v>48</v>
      </c>
      <c r="D13" s="36" t="s">
        <v>49</v>
      </c>
      <c r="E13" s="37">
        <v>6</v>
      </c>
      <c r="F13" s="38">
        <v>7</v>
      </c>
      <c r="G13" s="38"/>
      <c r="H13" s="38">
        <v>4</v>
      </c>
      <c r="I13" s="38"/>
      <c r="J13" s="38"/>
      <c r="K13" s="38"/>
      <c r="L13" s="38"/>
      <c r="M13" s="38"/>
      <c r="N13" s="59"/>
      <c r="O13" s="65">
        <f t="shared" si="0"/>
        <v>678</v>
      </c>
      <c r="P13" s="33">
        <f t="shared" si="1"/>
        <v>630</v>
      </c>
      <c r="Q13" s="33">
        <f t="shared" si="2"/>
        <v>0</v>
      </c>
      <c r="R13" s="33">
        <f t="shared" si="3"/>
        <v>1206</v>
      </c>
      <c r="S13" s="66">
        <f t="shared" si="4"/>
        <v>0</v>
      </c>
      <c r="T13" s="34">
        <f t="shared" si="5"/>
        <v>0</v>
      </c>
      <c r="U13" s="33">
        <f t="shared" si="6"/>
        <v>0</v>
      </c>
      <c r="V13" s="33">
        <f t="shared" si="7"/>
        <v>0</v>
      </c>
      <c r="W13" s="33">
        <f t="shared" si="8"/>
        <v>0</v>
      </c>
      <c r="X13" s="33">
        <f t="shared" si="9"/>
        <v>0</v>
      </c>
      <c r="Y13" s="89">
        <f t="shared" si="10"/>
        <v>2514</v>
      </c>
    </row>
    <row r="14" spans="1:25" x14ac:dyDescent="0.2">
      <c r="A14" s="49">
        <v>8</v>
      </c>
      <c r="B14" s="135" t="s">
        <v>47</v>
      </c>
      <c r="C14" s="40" t="s">
        <v>59</v>
      </c>
      <c r="D14" s="59" t="s">
        <v>60</v>
      </c>
      <c r="E14" s="37"/>
      <c r="F14" s="38">
        <v>9</v>
      </c>
      <c r="G14" s="38"/>
      <c r="H14" s="38">
        <v>5</v>
      </c>
      <c r="I14" s="38"/>
      <c r="J14" s="38"/>
      <c r="K14" s="38"/>
      <c r="L14" s="38"/>
      <c r="M14" s="38"/>
      <c r="N14" s="59"/>
      <c r="O14" s="65">
        <f t="shared" si="0"/>
        <v>0</v>
      </c>
      <c r="P14" s="33">
        <f t="shared" si="1"/>
        <v>303</v>
      </c>
      <c r="Q14" s="33">
        <f t="shared" si="2"/>
        <v>0</v>
      </c>
      <c r="R14" s="33">
        <f t="shared" si="3"/>
        <v>915</v>
      </c>
      <c r="S14" s="66">
        <f t="shared" si="4"/>
        <v>0</v>
      </c>
      <c r="T14" s="34">
        <f t="shared" si="5"/>
        <v>0</v>
      </c>
      <c r="U14" s="33">
        <f t="shared" si="6"/>
        <v>0</v>
      </c>
      <c r="V14" s="33">
        <f t="shared" si="7"/>
        <v>0</v>
      </c>
      <c r="W14" s="33">
        <f t="shared" si="8"/>
        <v>0</v>
      </c>
      <c r="X14" s="33">
        <f t="shared" si="9"/>
        <v>0</v>
      </c>
      <c r="Y14" s="89">
        <f t="shared" si="10"/>
        <v>1218</v>
      </c>
    </row>
    <row r="15" spans="1:25" x14ac:dyDescent="0.2">
      <c r="A15" s="47">
        <v>9</v>
      </c>
      <c r="B15" s="136" t="s">
        <v>42</v>
      </c>
      <c r="C15" s="39" t="s">
        <v>36</v>
      </c>
      <c r="D15" s="36" t="s">
        <v>37</v>
      </c>
      <c r="E15" s="37"/>
      <c r="F15" s="38"/>
      <c r="G15" s="38">
        <v>4</v>
      </c>
      <c r="H15" s="38"/>
      <c r="I15" s="38"/>
      <c r="J15" s="38"/>
      <c r="K15" s="38"/>
      <c r="L15" s="38"/>
      <c r="M15" s="38"/>
      <c r="N15" s="59"/>
      <c r="O15" s="65">
        <f t="shared" si="0"/>
        <v>0</v>
      </c>
      <c r="P15" s="33">
        <f t="shared" si="1"/>
        <v>0</v>
      </c>
      <c r="Q15" s="33">
        <f t="shared" si="2"/>
        <v>1206</v>
      </c>
      <c r="R15" s="33">
        <f t="shared" si="3"/>
        <v>0</v>
      </c>
      <c r="S15" s="66">
        <f t="shared" si="4"/>
        <v>0</v>
      </c>
      <c r="T15" s="34">
        <f t="shared" si="5"/>
        <v>0</v>
      </c>
      <c r="U15" s="33">
        <f t="shared" si="6"/>
        <v>0</v>
      </c>
      <c r="V15" s="33">
        <f t="shared" si="7"/>
        <v>0</v>
      </c>
      <c r="W15" s="33">
        <f t="shared" si="8"/>
        <v>0</v>
      </c>
      <c r="X15" s="33">
        <f t="shared" si="9"/>
        <v>0</v>
      </c>
      <c r="Y15" s="89">
        <f t="shared" si="10"/>
        <v>1206</v>
      </c>
    </row>
    <row r="16" spans="1:25" x14ac:dyDescent="0.2">
      <c r="A16" s="49">
        <v>10</v>
      </c>
      <c r="B16" s="135" t="s">
        <v>45</v>
      </c>
      <c r="C16" s="35" t="s">
        <v>53</v>
      </c>
      <c r="D16" s="36" t="s">
        <v>54</v>
      </c>
      <c r="E16" s="37">
        <v>7</v>
      </c>
      <c r="F16" s="38"/>
      <c r="G16" s="38"/>
      <c r="H16" s="38">
        <v>6</v>
      </c>
      <c r="I16" s="38"/>
      <c r="J16" s="38"/>
      <c r="K16" s="38"/>
      <c r="L16" s="38"/>
      <c r="M16" s="38"/>
      <c r="N16" s="59"/>
      <c r="O16" s="65">
        <f t="shared" si="0"/>
        <v>477</v>
      </c>
      <c r="P16" s="33">
        <f t="shared" si="1"/>
        <v>0</v>
      </c>
      <c r="Q16" s="33">
        <f t="shared" si="2"/>
        <v>0</v>
      </c>
      <c r="R16" s="33">
        <f t="shared" si="3"/>
        <v>678</v>
      </c>
      <c r="S16" s="66">
        <f t="shared" si="4"/>
        <v>0</v>
      </c>
      <c r="T16" s="34">
        <f t="shared" si="5"/>
        <v>0</v>
      </c>
      <c r="U16" s="33">
        <f t="shared" si="6"/>
        <v>0</v>
      </c>
      <c r="V16" s="33">
        <f t="shared" si="7"/>
        <v>0</v>
      </c>
      <c r="W16" s="33">
        <f t="shared" si="8"/>
        <v>0</v>
      </c>
      <c r="X16" s="33">
        <f t="shared" si="9"/>
        <v>0</v>
      </c>
      <c r="Y16" s="89">
        <f t="shared" si="10"/>
        <v>1155</v>
      </c>
    </row>
    <row r="17" spans="1:26" x14ac:dyDescent="0.2">
      <c r="A17" s="47">
        <v>11</v>
      </c>
      <c r="B17" s="136" t="s">
        <v>31</v>
      </c>
      <c r="C17" s="39" t="s">
        <v>249</v>
      </c>
      <c r="D17" s="36" t="s">
        <v>129</v>
      </c>
      <c r="E17" s="37"/>
      <c r="F17" s="38">
        <v>5</v>
      </c>
      <c r="G17" s="38"/>
      <c r="H17" s="38"/>
      <c r="I17" s="38"/>
      <c r="J17" s="38"/>
      <c r="K17" s="38"/>
      <c r="L17" s="38"/>
      <c r="M17" s="38"/>
      <c r="N17" s="59"/>
      <c r="O17" s="65">
        <f t="shared" si="0"/>
        <v>0</v>
      </c>
      <c r="P17" s="33">
        <f t="shared" si="1"/>
        <v>1069</v>
      </c>
      <c r="Q17" s="33">
        <f t="shared" si="2"/>
        <v>0</v>
      </c>
      <c r="R17" s="33">
        <f t="shared" si="3"/>
        <v>0</v>
      </c>
      <c r="S17" s="66">
        <f t="shared" si="4"/>
        <v>0</v>
      </c>
      <c r="T17" s="34">
        <f t="shared" si="5"/>
        <v>0</v>
      </c>
      <c r="U17" s="33">
        <f t="shared" si="6"/>
        <v>0</v>
      </c>
      <c r="V17" s="33">
        <f t="shared" si="7"/>
        <v>0</v>
      </c>
      <c r="W17" s="33">
        <f t="shared" si="8"/>
        <v>0</v>
      </c>
      <c r="X17" s="33">
        <f t="shared" si="9"/>
        <v>0</v>
      </c>
      <c r="Y17" s="89">
        <f t="shared" si="10"/>
        <v>1069</v>
      </c>
    </row>
    <row r="18" spans="1:26" x14ac:dyDescent="0.2">
      <c r="A18" s="49">
        <v>12</v>
      </c>
      <c r="B18" s="135" t="s">
        <v>38</v>
      </c>
      <c r="C18" s="35" t="s">
        <v>43</v>
      </c>
      <c r="D18" s="36" t="s">
        <v>44</v>
      </c>
      <c r="E18" s="37">
        <v>5</v>
      </c>
      <c r="F18" s="38"/>
      <c r="G18" s="38"/>
      <c r="H18" s="38"/>
      <c r="I18" s="38"/>
      <c r="J18" s="38"/>
      <c r="K18" s="38"/>
      <c r="L18" s="38"/>
      <c r="M18" s="38"/>
      <c r="N18" s="59"/>
      <c r="O18" s="65">
        <f t="shared" si="0"/>
        <v>915</v>
      </c>
      <c r="P18" s="33">
        <f t="shared" si="1"/>
        <v>0</v>
      </c>
      <c r="Q18" s="33">
        <f t="shared" si="2"/>
        <v>0</v>
      </c>
      <c r="R18" s="33">
        <f t="shared" si="3"/>
        <v>0</v>
      </c>
      <c r="S18" s="66">
        <f t="shared" si="4"/>
        <v>0</v>
      </c>
      <c r="T18" s="34">
        <f t="shared" si="5"/>
        <v>0</v>
      </c>
      <c r="U18" s="33">
        <f t="shared" si="6"/>
        <v>0</v>
      </c>
      <c r="V18" s="33">
        <f t="shared" si="7"/>
        <v>0</v>
      </c>
      <c r="W18" s="33">
        <f t="shared" si="8"/>
        <v>0</v>
      </c>
      <c r="X18" s="33">
        <f t="shared" si="9"/>
        <v>0</v>
      </c>
      <c r="Y18" s="89">
        <f t="shared" si="10"/>
        <v>915</v>
      </c>
    </row>
    <row r="19" spans="1:26" x14ac:dyDescent="0.2">
      <c r="A19" s="47">
        <v>13</v>
      </c>
      <c r="B19" s="136" t="s">
        <v>55</v>
      </c>
      <c r="C19" s="39" t="s">
        <v>56</v>
      </c>
      <c r="D19" s="36" t="s">
        <v>57</v>
      </c>
      <c r="E19" s="37">
        <v>8</v>
      </c>
      <c r="F19" s="38"/>
      <c r="G19" s="38"/>
      <c r="H19" s="38">
        <v>8</v>
      </c>
      <c r="I19" s="38"/>
      <c r="J19" s="38"/>
      <c r="K19" s="38"/>
      <c r="L19" s="38"/>
      <c r="M19" s="38"/>
      <c r="N19" s="59"/>
      <c r="O19" s="65">
        <f t="shared" si="0"/>
        <v>303</v>
      </c>
      <c r="P19" s="33">
        <f t="shared" si="1"/>
        <v>0</v>
      </c>
      <c r="Q19" s="33">
        <f t="shared" si="2"/>
        <v>0</v>
      </c>
      <c r="R19" s="33">
        <f t="shared" si="3"/>
        <v>303</v>
      </c>
      <c r="S19" s="66">
        <f t="shared" si="4"/>
        <v>0</v>
      </c>
      <c r="T19" s="34">
        <f t="shared" si="5"/>
        <v>0</v>
      </c>
      <c r="U19" s="33">
        <f t="shared" si="6"/>
        <v>0</v>
      </c>
      <c r="V19" s="33">
        <f t="shared" si="7"/>
        <v>0</v>
      </c>
      <c r="W19" s="33">
        <f t="shared" si="8"/>
        <v>0</v>
      </c>
      <c r="X19" s="33">
        <f t="shared" si="9"/>
        <v>0</v>
      </c>
      <c r="Y19" s="89">
        <f t="shared" si="10"/>
        <v>606</v>
      </c>
    </row>
    <row r="20" spans="1:26" x14ac:dyDescent="0.2">
      <c r="A20" s="49">
        <v>14</v>
      </c>
      <c r="B20" s="135" t="s">
        <v>58</v>
      </c>
      <c r="C20" s="35" t="s">
        <v>61</v>
      </c>
      <c r="D20" s="36" t="s">
        <v>21</v>
      </c>
      <c r="E20" s="37"/>
      <c r="F20" s="38">
        <v>8</v>
      </c>
      <c r="G20" s="38"/>
      <c r="H20" s="38"/>
      <c r="I20" s="38"/>
      <c r="J20" s="38"/>
      <c r="K20" s="38"/>
      <c r="L20" s="38"/>
      <c r="M20" s="38"/>
      <c r="N20" s="59"/>
      <c r="O20" s="65">
        <f t="shared" si="0"/>
        <v>0</v>
      </c>
      <c r="P20" s="33">
        <f t="shared" si="1"/>
        <v>456</v>
      </c>
      <c r="Q20" s="33">
        <f t="shared" si="2"/>
        <v>0</v>
      </c>
      <c r="R20" s="33">
        <f t="shared" si="3"/>
        <v>0</v>
      </c>
      <c r="S20" s="66">
        <f t="shared" si="4"/>
        <v>0</v>
      </c>
      <c r="T20" s="34">
        <f t="shared" si="5"/>
        <v>0</v>
      </c>
      <c r="U20" s="33">
        <f t="shared" si="6"/>
        <v>0</v>
      </c>
      <c r="V20" s="33">
        <f t="shared" si="7"/>
        <v>0</v>
      </c>
      <c r="W20" s="33">
        <f t="shared" si="8"/>
        <v>0</v>
      </c>
      <c r="X20" s="33">
        <f t="shared" si="9"/>
        <v>0</v>
      </c>
      <c r="Y20" s="89">
        <f t="shared" si="10"/>
        <v>456</v>
      </c>
    </row>
    <row r="21" spans="1:26" x14ac:dyDescent="0.2">
      <c r="A21" s="50">
        <v>15</v>
      </c>
      <c r="B21" s="162" t="s">
        <v>404</v>
      </c>
      <c r="C21" s="148" t="s">
        <v>211</v>
      </c>
      <c r="D21" s="146" t="s">
        <v>63</v>
      </c>
      <c r="E21" s="53"/>
      <c r="F21" s="54"/>
      <c r="G21" s="54">
        <v>8</v>
      </c>
      <c r="H21" s="54"/>
      <c r="I21" s="54"/>
      <c r="J21" s="54"/>
      <c r="K21" s="54"/>
      <c r="L21" s="54"/>
      <c r="M21" s="54"/>
      <c r="N21" s="146"/>
      <c r="O21" s="67">
        <f t="shared" si="0"/>
        <v>0</v>
      </c>
      <c r="P21" s="56">
        <f t="shared" si="1"/>
        <v>0</v>
      </c>
      <c r="Q21" s="56">
        <f t="shared" si="2"/>
        <v>303</v>
      </c>
      <c r="R21" s="56">
        <f t="shared" si="3"/>
        <v>0</v>
      </c>
      <c r="S21" s="68">
        <f t="shared" si="4"/>
        <v>0</v>
      </c>
      <c r="T21" s="55">
        <f t="shared" si="5"/>
        <v>0</v>
      </c>
      <c r="U21" s="56">
        <f t="shared" si="6"/>
        <v>0</v>
      </c>
      <c r="V21" s="56">
        <f t="shared" si="7"/>
        <v>0</v>
      </c>
      <c r="W21" s="56">
        <f t="shared" si="8"/>
        <v>0</v>
      </c>
      <c r="X21" s="56">
        <f t="shared" si="9"/>
        <v>0</v>
      </c>
      <c r="Y21" s="89">
        <f t="shared" si="10"/>
        <v>303</v>
      </c>
    </row>
    <row r="22" spans="1:26" x14ac:dyDescent="0.2">
      <c r="A22" s="47">
        <v>17</v>
      </c>
      <c r="B22" s="150"/>
      <c r="C22" s="39"/>
      <c r="D22" s="131"/>
      <c r="E22" s="65"/>
      <c r="F22" s="33"/>
      <c r="G22" s="33"/>
      <c r="H22" s="33"/>
      <c r="I22" s="33"/>
      <c r="J22" s="33"/>
      <c r="K22" s="33"/>
      <c r="L22" s="33"/>
      <c r="M22" s="33"/>
      <c r="N22" s="132"/>
      <c r="O22" s="65">
        <f t="shared" si="0"/>
        <v>0</v>
      </c>
      <c r="P22" s="33">
        <f t="shared" si="1"/>
        <v>0</v>
      </c>
      <c r="Q22" s="33">
        <f t="shared" si="2"/>
        <v>0</v>
      </c>
      <c r="R22" s="33">
        <f t="shared" si="3"/>
        <v>0</v>
      </c>
      <c r="S22" s="66">
        <f t="shared" si="4"/>
        <v>0</v>
      </c>
      <c r="T22" s="34">
        <f t="shared" si="5"/>
        <v>0</v>
      </c>
      <c r="U22" s="33">
        <f t="shared" si="6"/>
        <v>0</v>
      </c>
      <c r="V22" s="33">
        <f t="shared" si="7"/>
        <v>0</v>
      </c>
      <c r="W22" s="33">
        <f t="shared" si="8"/>
        <v>0</v>
      </c>
      <c r="X22" s="33">
        <f t="shared" si="9"/>
        <v>0</v>
      </c>
      <c r="Y22" s="89">
        <f t="shared" si="10"/>
        <v>0</v>
      </c>
    </row>
    <row r="23" spans="1:26" x14ac:dyDescent="0.2">
      <c r="A23" s="49">
        <v>18</v>
      </c>
      <c r="B23" s="151"/>
      <c r="C23" s="40"/>
      <c r="D23" s="59"/>
      <c r="E23" s="37"/>
      <c r="F23" s="38"/>
      <c r="G23" s="38"/>
      <c r="H23" s="38"/>
      <c r="I23" s="38"/>
      <c r="J23" s="38"/>
      <c r="K23" s="38"/>
      <c r="L23" s="38"/>
      <c r="M23" s="38"/>
      <c r="N23" s="59"/>
      <c r="O23" s="65">
        <f t="shared" si="0"/>
        <v>0</v>
      </c>
      <c r="P23" s="33">
        <f t="shared" si="1"/>
        <v>0</v>
      </c>
      <c r="Q23" s="33">
        <f t="shared" si="2"/>
        <v>0</v>
      </c>
      <c r="R23" s="33">
        <f t="shared" si="3"/>
        <v>0</v>
      </c>
      <c r="S23" s="66">
        <f t="shared" si="4"/>
        <v>0</v>
      </c>
      <c r="T23" s="34">
        <f t="shared" si="5"/>
        <v>0</v>
      </c>
      <c r="U23" s="33">
        <f t="shared" si="6"/>
        <v>0</v>
      </c>
      <c r="V23" s="33">
        <f t="shared" si="7"/>
        <v>0</v>
      </c>
      <c r="W23" s="33">
        <f t="shared" si="8"/>
        <v>0</v>
      </c>
      <c r="X23" s="33">
        <f t="shared" si="9"/>
        <v>0</v>
      </c>
      <c r="Y23" s="89">
        <f t="shared" si="10"/>
        <v>0</v>
      </c>
    </row>
    <row r="24" spans="1:26" x14ac:dyDescent="0.2">
      <c r="A24" s="47">
        <v>19</v>
      </c>
      <c r="B24" s="150"/>
      <c r="C24" s="39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59"/>
      <c r="O24" s="65">
        <f t="shared" si="0"/>
        <v>0</v>
      </c>
      <c r="P24" s="33">
        <f t="shared" si="1"/>
        <v>0</v>
      </c>
      <c r="Q24" s="33">
        <f t="shared" si="2"/>
        <v>0</v>
      </c>
      <c r="R24" s="33">
        <f t="shared" si="3"/>
        <v>0</v>
      </c>
      <c r="S24" s="66">
        <f t="shared" si="4"/>
        <v>0</v>
      </c>
      <c r="T24" s="34">
        <f t="shared" si="5"/>
        <v>0</v>
      </c>
      <c r="U24" s="33">
        <f t="shared" si="6"/>
        <v>0</v>
      </c>
      <c r="V24" s="33">
        <f t="shared" si="7"/>
        <v>0</v>
      </c>
      <c r="W24" s="33">
        <f t="shared" si="8"/>
        <v>0</v>
      </c>
      <c r="X24" s="33">
        <f t="shared" si="9"/>
        <v>0</v>
      </c>
      <c r="Y24" s="89">
        <f t="shared" si="10"/>
        <v>0</v>
      </c>
    </row>
    <row r="25" spans="1:26" x14ac:dyDescent="0.2">
      <c r="A25" s="49">
        <v>20</v>
      </c>
      <c r="B25" s="151"/>
      <c r="C25" s="35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59"/>
      <c r="O25" s="65">
        <f t="shared" si="0"/>
        <v>0</v>
      </c>
      <c r="P25" s="33">
        <f t="shared" si="1"/>
        <v>0</v>
      </c>
      <c r="Q25" s="33">
        <f t="shared" si="2"/>
        <v>0</v>
      </c>
      <c r="R25" s="33">
        <f t="shared" si="3"/>
        <v>0</v>
      </c>
      <c r="S25" s="66">
        <f t="shared" si="4"/>
        <v>0</v>
      </c>
      <c r="T25" s="34">
        <f t="shared" si="5"/>
        <v>0</v>
      </c>
      <c r="U25" s="33">
        <f t="shared" si="6"/>
        <v>0</v>
      </c>
      <c r="V25" s="33">
        <f t="shared" si="7"/>
        <v>0</v>
      </c>
      <c r="W25" s="33">
        <f t="shared" si="8"/>
        <v>0</v>
      </c>
      <c r="X25" s="33">
        <f t="shared" si="9"/>
        <v>0</v>
      </c>
      <c r="Y25" s="89">
        <f t="shared" si="10"/>
        <v>0</v>
      </c>
    </row>
    <row r="26" spans="1:26" x14ac:dyDescent="0.2">
      <c r="A26" s="47">
        <v>21</v>
      </c>
      <c r="B26" s="150"/>
      <c r="C26" s="39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59"/>
      <c r="O26" s="65">
        <f t="shared" si="0"/>
        <v>0</v>
      </c>
      <c r="P26" s="33">
        <f t="shared" si="1"/>
        <v>0</v>
      </c>
      <c r="Q26" s="33">
        <f t="shared" si="2"/>
        <v>0</v>
      </c>
      <c r="R26" s="33">
        <f t="shared" si="3"/>
        <v>0</v>
      </c>
      <c r="S26" s="66">
        <f t="shared" si="4"/>
        <v>0</v>
      </c>
      <c r="T26" s="34">
        <f t="shared" si="5"/>
        <v>0</v>
      </c>
      <c r="U26" s="33">
        <f t="shared" si="6"/>
        <v>0</v>
      </c>
      <c r="V26" s="33">
        <f t="shared" si="7"/>
        <v>0</v>
      </c>
      <c r="W26" s="33">
        <f t="shared" si="8"/>
        <v>0</v>
      </c>
      <c r="X26" s="33">
        <f t="shared" si="9"/>
        <v>0</v>
      </c>
      <c r="Y26" s="89">
        <f t="shared" si="10"/>
        <v>0</v>
      </c>
    </row>
    <row r="27" spans="1:26" x14ac:dyDescent="0.2">
      <c r="A27" s="49">
        <v>22</v>
      </c>
      <c r="B27" s="143"/>
      <c r="C27" s="40"/>
      <c r="D27" s="59"/>
      <c r="E27" s="37"/>
      <c r="F27" s="38"/>
      <c r="G27" s="38"/>
      <c r="H27" s="38"/>
      <c r="I27" s="38"/>
      <c r="J27" s="38"/>
      <c r="K27" s="38"/>
      <c r="L27" s="38"/>
      <c r="M27" s="38"/>
      <c r="N27" s="59"/>
      <c r="O27" s="65">
        <f t="shared" si="0"/>
        <v>0</v>
      </c>
      <c r="P27" s="33">
        <f t="shared" si="1"/>
        <v>0</v>
      </c>
      <c r="Q27" s="33">
        <f t="shared" si="2"/>
        <v>0</v>
      </c>
      <c r="R27" s="33">
        <f t="shared" si="3"/>
        <v>0</v>
      </c>
      <c r="S27" s="66">
        <f t="shared" si="4"/>
        <v>0</v>
      </c>
      <c r="T27" s="34">
        <f t="shared" si="5"/>
        <v>0</v>
      </c>
      <c r="U27" s="33">
        <f t="shared" si="6"/>
        <v>0</v>
      </c>
      <c r="V27" s="33">
        <f t="shared" si="7"/>
        <v>0</v>
      </c>
      <c r="W27" s="33">
        <f t="shared" si="8"/>
        <v>0</v>
      </c>
      <c r="X27" s="33">
        <f t="shared" si="9"/>
        <v>0</v>
      </c>
      <c r="Y27" s="89">
        <f t="shared" si="10"/>
        <v>0</v>
      </c>
    </row>
    <row r="28" spans="1:26" x14ac:dyDescent="0.2">
      <c r="A28" s="47">
        <v>23</v>
      </c>
      <c r="B28" s="150"/>
      <c r="C28" s="39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59"/>
      <c r="O28" s="65">
        <f t="shared" si="0"/>
        <v>0</v>
      </c>
      <c r="P28" s="33">
        <f t="shared" si="1"/>
        <v>0</v>
      </c>
      <c r="Q28" s="33">
        <f t="shared" si="2"/>
        <v>0</v>
      </c>
      <c r="R28" s="33">
        <f t="shared" si="3"/>
        <v>0</v>
      </c>
      <c r="S28" s="66">
        <f t="shared" si="4"/>
        <v>0</v>
      </c>
      <c r="T28" s="34">
        <f t="shared" si="5"/>
        <v>0</v>
      </c>
      <c r="U28" s="33">
        <f t="shared" si="6"/>
        <v>0</v>
      </c>
      <c r="V28" s="33">
        <f t="shared" si="7"/>
        <v>0</v>
      </c>
      <c r="W28" s="33">
        <f t="shared" si="8"/>
        <v>0</v>
      </c>
      <c r="X28" s="33">
        <f t="shared" si="9"/>
        <v>0</v>
      </c>
      <c r="Y28" s="89">
        <f t="shared" si="10"/>
        <v>0</v>
      </c>
    </row>
    <row r="29" spans="1:26" x14ac:dyDescent="0.2">
      <c r="A29" s="49">
        <v>24</v>
      </c>
      <c r="B29" s="151"/>
      <c r="C29" s="35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59"/>
      <c r="O29" s="65">
        <f t="shared" si="0"/>
        <v>0</v>
      </c>
      <c r="P29" s="33">
        <f t="shared" si="1"/>
        <v>0</v>
      </c>
      <c r="Q29" s="33">
        <f t="shared" si="2"/>
        <v>0</v>
      </c>
      <c r="R29" s="33">
        <f t="shared" si="3"/>
        <v>0</v>
      </c>
      <c r="S29" s="66">
        <f t="shared" si="4"/>
        <v>0</v>
      </c>
      <c r="T29" s="34">
        <f t="shared" si="5"/>
        <v>0</v>
      </c>
      <c r="U29" s="33">
        <f t="shared" si="6"/>
        <v>0</v>
      </c>
      <c r="V29" s="33">
        <f t="shared" si="7"/>
        <v>0</v>
      </c>
      <c r="W29" s="33">
        <f t="shared" si="8"/>
        <v>0</v>
      </c>
      <c r="X29" s="33">
        <f t="shared" si="9"/>
        <v>0</v>
      </c>
      <c r="Y29" s="89">
        <f t="shared" si="10"/>
        <v>0</v>
      </c>
    </row>
    <row r="30" spans="1:26" s="8" customFormat="1" x14ac:dyDescent="0.2">
      <c r="A30" s="47">
        <v>25</v>
      </c>
      <c r="B30" s="142"/>
      <c r="C30" s="32"/>
      <c r="D30" s="59"/>
      <c r="E30" s="37"/>
      <c r="F30" s="38"/>
      <c r="G30" s="38"/>
      <c r="H30" s="38"/>
      <c r="I30" s="38"/>
      <c r="J30" s="38"/>
      <c r="K30" s="38"/>
      <c r="L30" s="38"/>
      <c r="M30" s="38"/>
      <c r="N30" s="59"/>
      <c r="O30" s="65">
        <f t="shared" si="0"/>
        <v>0</v>
      </c>
      <c r="P30" s="33">
        <f t="shared" si="1"/>
        <v>0</v>
      </c>
      <c r="Q30" s="33">
        <f t="shared" si="2"/>
        <v>0</v>
      </c>
      <c r="R30" s="33">
        <f t="shared" si="3"/>
        <v>0</v>
      </c>
      <c r="S30" s="66">
        <f t="shared" si="4"/>
        <v>0</v>
      </c>
      <c r="T30" s="34">
        <f t="shared" si="5"/>
        <v>0</v>
      </c>
      <c r="U30" s="33">
        <f t="shared" si="6"/>
        <v>0</v>
      </c>
      <c r="V30" s="33">
        <f t="shared" si="7"/>
        <v>0</v>
      </c>
      <c r="W30" s="33">
        <f t="shared" si="8"/>
        <v>0</v>
      </c>
      <c r="X30" s="33">
        <f t="shared" si="9"/>
        <v>0</v>
      </c>
      <c r="Y30" s="89">
        <f t="shared" si="10"/>
        <v>0</v>
      </c>
      <c r="Z30"/>
    </row>
    <row r="31" spans="1:26" s="8" customFormat="1" x14ac:dyDescent="0.2">
      <c r="A31" s="49">
        <v>26</v>
      </c>
      <c r="B31" s="151"/>
      <c r="C31" s="35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59"/>
      <c r="O31" s="65">
        <f t="shared" si="0"/>
        <v>0</v>
      </c>
      <c r="P31" s="33">
        <f t="shared" si="1"/>
        <v>0</v>
      </c>
      <c r="Q31" s="33">
        <f t="shared" si="2"/>
        <v>0</v>
      </c>
      <c r="R31" s="33">
        <f t="shared" si="3"/>
        <v>0</v>
      </c>
      <c r="S31" s="66">
        <f t="shared" si="4"/>
        <v>0</v>
      </c>
      <c r="T31" s="34">
        <f t="shared" si="5"/>
        <v>0</v>
      </c>
      <c r="U31" s="33">
        <f t="shared" si="6"/>
        <v>0</v>
      </c>
      <c r="V31" s="33">
        <f t="shared" si="7"/>
        <v>0</v>
      </c>
      <c r="W31" s="33">
        <f t="shared" si="8"/>
        <v>0</v>
      </c>
      <c r="X31" s="33">
        <f t="shared" si="9"/>
        <v>0</v>
      </c>
      <c r="Y31" s="89">
        <f t="shared" si="10"/>
        <v>0</v>
      </c>
      <c r="Z31"/>
    </row>
    <row r="32" spans="1:26" s="8" customFormat="1" x14ac:dyDescent="0.2">
      <c r="A32" s="47">
        <v>27</v>
      </c>
      <c r="B32" s="150"/>
      <c r="C32" s="32"/>
      <c r="D32" s="41"/>
      <c r="E32" s="37"/>
      <c r="F32" s="38"/>
      <c r="G32" s="38"/>
      <c r="H32" s="38"/>
      <c r="I32" s="38"/>
      <c r="J32" s="38"/>
      <c r="K32" s="38"/>
      <c r="L32" s="38"/>
      <c r="M32" s="38"/>
      <c r="N32" s="59"/>
      <c r="O32" s="65">
        <f t="shared" si="0"/>
        <v>0</v>
      </c>
      <c r="P32" s="33">
        <f t="shared" si="1"/>
        <v>0</v>
      </c>
      <c r="Q32" s="33">
        <f t="shared" si="2"/>
        <v>0</v>
      </c>
      <c r="R32" s="33">
        <f t="shared" si="3"/>
        <v>0</v>
      </c>
      <c r="S32" s="66">
        <f t="shared" si="4"/>
        <v>0</v>
      </c>
      <c r="T32" s="34">
        <f t="shared" si="5"/>
        <v>0</v>
      </c>
      <c r="U32" s="33">
        <f t="shared" si="6"/>
        <v>0</v>
      </c>
      <c r="V32" s="33">
        <f t="shared" si="7"/>
        <v>0</v>
      </c>
      <c r="W32" s="33">
        <f t="shared" si="8"/>
        <v>0</v>
      </c>
      <c r="X32" s="33">
        <f t="shared" si="9"/>
        <v>0</v>
      </c>
      <c r="Y32" s="89">
        <f t="shared" si="10"/>
        <v>0</v>
      </c>
      <c r="Z32"/>
    </row>
    <row r="33" spans="1:26" s="8" customFormat="1" x14ac:dyDescent="0.2">
      <c r="A33" s="49">
        <v>28</v>
      </c>
      <c r="B33" s="151"/>
      <c r="C33" s="40"/>
      <c r="D33" s="41"/>
      <c r="E33" s="37"/>
      <c r="F33" s="38"/>
      <c r="G33" s="38"/>
      <c r="H33" s="38"/>
      <c r="I33" s="38"/>
      <c r="J33" s="38"/>
      <c r="K33" s="38"/>
      <c r="L33" s="38"/>
      <c r="M33" s="38"/>
      <c r="N33" s="59"/>
      <c r="O33" s="65">
        <f t="shared" si="0"/>
        <v>0</v>
      </c>
      <c r="P33" s="33">
        <f t="shared" si="1"/>
        <v>0</v>
      </c>
      <c r="Q33" s="33">
        <f t="shared" si="2"/>
        <v>0</v>
      </c>
      <c r="R33" s="33">
        <f t="shared" si="3"/>
        <v>0</v>
      </c>
      <c r="S33" s="66">
        <f t="shared" si="4"/>
        <v>0</v>
      </c>
      <c r="T33" s="34">
        <f t="shared" si="5"/>
        <v>0</v>
      </c>
      <c r="U33" s="33">
        <f t="shared" si="6"/>
        <v>0</v>
      </c>
      <c r="V33" s="33">
        <f t="shared" si="7"/>
        <v>0</v>
      </c>
      <c r="W33" s="33">
        <f t="shared" si="8"/>
        <v>0</v>
      </c>
      <c r="X33" s="33">
        <f t="shared" si="9"/>
        <v>0</v>
      </c>
      <c r="Y33" s="89">
        <f t="shared" si="10"/>
        <v>0</v>
      </c>
      <c r="Z33"/>
    </row>
    <row r="34" spans="1:26" s="8" customFormat="1" x14ac:dyDescent="0.2">
      <c r="A34" s="47">
        <v>29</v>
      </c>
      <c r="B34" s="150"/>
      <c r="C34" s="39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59"/>
      <c r="O34" s="65">
        <f t="shared" si="0"/>
        <v>0</v>
      </c>
      <c r="P34" s="33">
        <f t="shared" si="1"/>
        <v>0</v>
      </c>
      <c r="Q34" s="33">
        <f t="shared" si="2"/>
        <v>0</v>
      </c>
      <c r="R34" s="33">
        <f t="shared" si="3"/>
        <v>0</v>
      </c>
      <c r="S34" s="66">
        <f t="shared" si="4"/>
        <v>0</v>
      </c>
      <c r="T34" s="34">
        <f t="shared" si="5"/>
        <v>0</v>
      </c>
      <c r="U34" s="33">
        <f t="shared" si="6"/>
        <v>0</v>
      </c>
      <c r="V34" s="33">
        <f t="shared" si="7"/>
        <v>0</v>
      </c>
      <c r="W34" s="33">
        <f t="shared" si="8"/>
        <v>0</v>
      </c>
      <c r="X34" s="33">
        <f t="shared" si="9"/>
        <v>0</v>
      </c>
      <c r="Y34" s="89">
        <f t="shared" si="10"/>
        <v>0</v>
      </c>
      <c r="Z34"/>
    </row>
    <row r="35" spans="1:26" s="8" customFormat="1" x14ac:dyDescent="0.2">
      <c r="A35" s="49">
        <v>30</v>
      </c>
      <c r="B35" s="151"/>
      <c r="C35" s="40"/>
      <c r="D35" s="41"/>
      <c r="E35" s="37"/>
      <c r="F35" s="38"/>
      <c r="G35" s="38"/>
      <c r="H35" s="38"/>
      <c r="I35" s="38"/>
      <c r="J35" s="38"/>
      <c r="K35" s="38"/>
      <c r="L35" s="38"/>
      <c r="M35" s="38"/>
      <c r="N35" s="59"/>
      <c r="O35" s="65">
        <f t="shared" si="0"/>
        <v>0</v>
      </c>
      <c r="P35" s="33">
        <f t="shared" si="1"/>
        <v>0</v>
      </c>
      <c r="Q35" s="33">
        <f t="shared" si="2"/>
        <v>0</v>
      </c>
      <c r="R35" s="33">
        <f t="shared" si="3"/>
        <v>0</v>
      </c>
      <c r="S35" s="66">
        <f t="shared" si="4"/>
        <v>0</v>
      </c>
      <c r="T35" s="34">
        <f t="shared" si="5"/>
        <v>0</v>
      </c>
      <c r="U35" s="33">
        <f t="shared" si="6"/>
        <v>0</v>
      </c>
      <c r="V35" s="33">
        <f t="shared" si="7"/>
        <v>0</v>
      </c>
      <c r="W35" s="33">
        <f t="shared" si="8"/>
        <v>0</v>
      </c>
      <c r="X35" s="33">
        <f t="shared" si="9"/>
        <v>0</v>
      </c>
      <c r="Y35" s="89">
        <f t="shared" si="10"/>
        <v>0</v>
      </c>
      <c r="Z35"/>
    </row>
    <row r="36" spans="1:26" s="8" customFormat="1" x14ac:dyDescent="0.2">
      <c r="A36" s="47">
        <v>31</v>
      </c>
      <c r="B36" s="150"/>
      <c r="C36" s="39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59"/>
      <c r="O36" s="65">
        <f t="shared" si="0"/>
        <v>0</v>
      </c>
      <c r="P36" s="33">
        <f t="shared" si="1"/>
        <v>0</v>
      </c>
      <c r="Q36" s="33">
        <f t="shared" si="2"/>
        <v>0</v>
      </c>
      <c r="R36" s="33">
        <f t="shared" si="3"/>
        <v>0</v>
      </c>
      <c r="S36" s="66">
        <f t="shared" si="4"/>
        <v>0</v>
      </c>
      <c r="T36" s="34">
        <f t="shared" si="5"/>
        <v>0</v>
      </c>
      <c r="U36" s="33">
        <f t="shared" si="6"/>
        <v>0</v>
      </c>
      <c r="V36" s="33">
        <f t="shared" si="7"/>
        <v>0</v>
      </c>
      <c r="W36" s="33">
        <f t="shared" si="8"/>
        <v>0</v>
      </c>
      <c r="X36" s="33">
        <f t="shared" si="9"/>
        <v>0</v>
      </c>
      <c r="Y36" s="89">
        <f t="shared" si="10"/>
        <v>0</v>
      </c>
      <c r="Z36"/>
    </row>
    <row r="37" spans="1:26" s="8" customFormat="1" x14ac:dyDescent="0.2">
      <c r="A37" s="50">
        <v>32</v>
      </c>
      <c r="B37" s="152"/>
      <c r="C37" s="51"/>
      <c r="D37" s="52"/>
      <c r="E37" s="53"/>
      <c r="F37" s="54"/>
      <c r="G37" s="54"/>
      <c r="H37" s="54"/>
      <c r="I37" s="54"/>
      <c r="J37" s="54"/>
      <c r="K37" s="54"/>
      <c r="L37" s="54"/>
      <c r="M37" s="54"/>
      <c r="N37" s="60"/>
      <c r="O37" s="67">
        <f t="shared" si="0"/>
        <v>0</v>
      </c>
      <c r="P37" s="56">
        <f t="shared" si="1"/>
        <v>0</v>
      </c>
      <c r="Q37" s="56">
        <f t="shared" si="2"/>
        <v>0</v>
      </c>
      <c r="R37" s="56">
        <f t="shared" si="3"/>
        <v>0</v>
      </c>
      <c r="S37" s="68">
        <f t="shared" si="4"/>
        <v>0</v>
      </c>
      <c r="T37" s="55">
        <f t="shared" si="5"/>
        <v>0</v>
      </c>
      <c r="U37" s="56">
        <f t="shared" si="6"/>
        <v>0</v>
      </c>
      <c r="V37" s="56">
        <f t="shared" si="7"/>
        <v>0</v>
      </c>
      <c r="W37" s="56">
        <f t="shared" si="8"/>
        <v>0</v>
      </c>
      <c r="X37" s="56">
        <f t="shared" si="9"/>
        <v>0</v>
      </c>
      <c r="Y37" s="57">
        <f>SUM(LARGE(O37:X37,1),LARGE(O37:X37,2),LARGE(O37:X37,3))</f>
        <v>0</v>
      </c>
      <c r="Z37"/>
    </row>
    <row r="38" spans="1:26" x14ac:dyDescent="0.2">
      <c r="A38" s="71"/>
      <c r="B38" s="71"/>
      <c r="C38" s="90"/>
      <c r="D38" s="90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4"/>
    </row>
    <row r="39" spans="1:26" x14ac:dyDescent="0.2">
      <c r="A39" s="71"/>
      <c r="B39" s="71"/>
      <c r="C39" s="72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4"/>
    </row>
    <row r="40" spans="1:26" x14ac:dyDescent="0.2">
      <c r="A40" s="71"/>
      <c r="B40" s="71"/>
      <c r="C40" s="90"/>
      <c r="D40" s="90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4"/>
    </row>
    <row r="41" spans="1:26" x14ac:dyDescent="0.2">
      <c r="A41" s="71"/>
      <c r="B41" s="71"/>
      <c r="C41" s="7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4"/>
    </row>
    <row r="56" spans="20:24" x14ac:dyDescent="0.2">
      <c r="T56" s="9"/>
      <c r="U56" s="9"/>
      <c r="V56" s="9"/>
      <c r="W56" s="9"/>
      <c r="X56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8">
    <pageSetUpPr fitToPage="1"/>
  </sheetPr>
  <dimension ref="A1:Z56"/>
  <sheetViews>
    <sheetView workbookViewId="0">
      <selection activeCell="B5" sqref="B5"/>
    </sheetView>
  </sheetViews>
  <sheetFormatPr defaultRowHeight="12.75" x14ac:dyDescent="0.2"/>
  <cols>
    <col min="1" max="1" width="10.5703125" customWidth="1"/>
    <col min="2" max="2" width="7.5703125" customWidth="1"/>
    <col min="3" max="3" width="10.28515625" customWidth="1"/>
    <col min="4" max="4" width="18.5703125" customWidth="1"/>
    <col min="5" max="8" width="4.7109375" customWidth="1"/>
    <col min="9" max="14" width="4.7109375" hidden="1" customWidth="1"/>
    <col min="15" max="18" width="9.7109375" customWidth="1"/>
    <col min="19" max="24" width="9.7109375" hidden="1" customWidth="1"/>
    <col min="25" max="25" width="7.85546875" customWidth="1"/>
  </cols>
  <sheetData>
    <row r="1" spans="1:25" x14ac:dyDescent="0.2">
      <c r="A1" s="1" t="s">
        <v>74</v>
      </c>
      <c r="B1" s="1">
        <v>2021</v>
      </c>
      <c r="C1" t="s">
        <v>1</v>
      </c>
      <c r="D1" s="2" t="s">
        <v>2</v>
      </c>
      <c r="I1" t="s">
        <v>3</v>
      </c>
      <c r="J1" s="2"/>
      <c r="M1" t="s">
        <v>4</v>
      </c>
      <c r="N1">
        <v>2013</v>
      </c>
      <c r="W1" s="3" t="s">
        <v>5</v>
      </c>
    </row>
    <row r="2" spans="1:25" x14ac:dyDescent="0.2">
      <c r="A2" s="4">
        <v>3</v>
      </c>
      <c r="B2" s="4"/>
      <c r="C2" s="5"/>
      <c r="D2" s="5" t="s">
        <v>6</v>
      </c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2" customHeight="1" x14ac:dyDescent="0.2">
      <c r="A4" s="185" t="s">
        <v>402</v>
      </c>
      <c r="B4" s="186"/>
      <c r="C4" s="185"/>
      <c r="D4" s="185"/>
      <c r="E4" s="42">
        <v>211506</v>
      </c>
      <c r="F4" s="43">
        <v>191720</v>
      </c>
      <c r="G4" s="43"/>
      <c r="H4" s="43"/>
      <c r="I4" s="43"/>
      <c r="J4" s="44"/>
      <c r="K4" s="44"/>
      <c r="L4" s="44"/>
      <c r="M4" s="44"/>
      <c r="N4" s="44"/>
      <c r="O4" s="23" t="s">
        <v>66</v>
      </c>
      <c r="P4" s="24" t="s">
        <v>69</v>
      </c>
      <c r="Q4" s="24"/>
      <c r="R4" s="24"/>
      <c r="S4" s="62"/>
      <c r="T4" s="61"/>
      <c r="U4" s="24"/>
      <c r="V4" s="24"/>
      <c r="W4" s="24"/>
      <c r="X4" s="25"/>
      <c r="Y4" s="26"/>
    </row>
    <row r="5" spans="1:25" x14ac:dyDescent="0.2">
      <c r="A5" s="45"/>
      <c r="B5" s="133"/>
      <c r="C5" s="27"/>
      <c r="D5" s="28" t="s">
        <v>11</v>
      </c>
      <c r="E5" s="29">
        <v>8</v>
      </c>
      <c r="F5" s="30">
        <v>0</v>
      </c>
      <c r="G5" s="30"/>
      <c r="H5" s="31"/>
      <c r="I5" s="31"/>
      <c r="J5" s="30"/>
      <c r="K5" s="30"/>
      <c r="L5" s="30"/>
      <c r="M5" s="30"/>
      <c r="N5" s="58"/>
      <c r="O5" s="63">
        <v>211506</v>
      </c>
      <c r="P5" s="22">
        <v>191720</v>
      </c>
      <c r="Q5" s="22"/>
      <c r="R5" s="22"/>
      <c r="S5" s="64"/>
      <c r="T5" s="22"/>
      <c r="U5" s="22"/>
      <c r="V5" s="22"/>
      <c r="W5" s="22"/>
      <c r="X5" s="22" t="str">
        <f>IF(N4,N4,"")</f>
        <v/>
      </c>
      <c r="Y5" s="46"/>
    </row>
    <row r="6" spans="1:25" ht="13.5" thickBot="1" x14ac:dyDescent="0.25">
      <c r="A6" s="75" t="s">
        <v>12</v>
      </c>
      <c r="B6" s="102" t="s">
        <v>13</v>
      </c>
      <c r="C6" s="76" t="s">
        <v>14</v>
      </c>
      <c r="D6" s="77" t="s">
        <v>15</v>
      </c>
      <c r="E6" s="75" t="s">
        <v>16</v>
      </c>
      <c r="F6" s="78" t="s">
        <v>16</v>
      </c>
      <c r="G6" s="78" t="s">
        <v>16</v>
      </c>
      <c r="H6" s="78" t="s">
        <v>16</v>
      </c>
      <c r="I6" s="78" t="s">
        <v>16</v>
      </c>
      <c r="J6" s="78" t="s">
        <v>16</v>
      </c>
      <c r="K6" s="78" t="s">
        <v>16</v>
      </c>
      <c r="L6" s="78" t="s">
        <v>16</v>
      </c>
      <c r="M6" s="78" t="s">
        <v>16</v>
      </c>
      <c r="N6" s="76" t="s">
        <v>16</v>
      </c>
      <c r="O6" s="75" t="s">
        <v>17</v>
      </c>
      <c r="P6" s="79" t="s">
        <v>17</v>
      </c>
      <c r="Q6" s="79" t="s">
        <v>17</v>
      </c>
      <c r="R6" s="79" t="s">
        <v>17</v>
      </c>
      <c r="S6" s="80" t="s">
        <v>17</v>
      </c>
      <c r="T6" s="76" t="s">
        <v>17</v>
      </c>
      <c r="U6" s="77" t="s">
        <v>17</v>
      </c>
      <c r="V6" s="77" t="s">
        <v>17</v>
      </c>
      <c r="W6" s="77" t="s">
        <v>17</v>
      </c>
      <c r="X6" s="77" t="s">
        <v>17</v>
      </c>
      <c r="Y6" s="81" t="s">
        <v>18</v>
      </c>
    </row>
    <row r="7" spans="1:25" x14ac:dyDescent="0.2">
      <c r="A7" s="82">
        <v>1</v>
      </c>
      <c r="B7" s="134" t="s">
        <v>32</v>
      </c>
      <c r="C7" s="83" t="s">
        <v>284</v>
      </c>
      <c r="D7" s="86" t="s">
        <v>62</v>
      </c>
      <c r="E7" s="84">
        <v>1</v>
      </c>
      <c r="F7" s="85"/>
      <c r="G7" s="85"/>
      <c r="H7" s="85"/>
      <c r="I7" s="85"/>
      <c r="J7" s="85"/>
      <c r="K7" s="85"/>
      <c r="L7" s="85"/>
      <c r="M7" s="85"/>
      <c r="N7" s="86"/>
      <c r="O7" s="84">
        <f t="shared" ref="O7:O40" si="0">IF((E7&gt;0),ROUND((101+1000*(LOG10($E$5)-LOG10(E7)))*$A$2,0),0)</f>
        <v>3012</v>
      </c>
      <c r="P7" s="85">
        <f t="shared" ref="P7:P40" si="1">IF((F7&gt;0),ROUND((101+1000*(LOG10($F$5)-LOG10(F7)))*$A$2,0),0)</f>
        <v>0</v>
      </c>
      <c r="Q7" s="85">
        <f t="shared" ref="Q7:Q40" si="2">IF((G7&gt;0),ROUND((101+1000*(LOG10($G$5)-LOG10(G7)))*$A$2,0),0)</f>
        <v>0</v>
      </c>
      <c r="R7" s="85">
        <f t="shared" ref="R7:R40" si="3">IF((H7&gt;0),ROUND((101+1000*(LOG10($H$5)-LOG10(H7)))*$A$2,0),0)</f>
        <v>0</v>
      </c>
      <c r="S7" s="87">
        <f t="shared" ref="S7:S40" si="4">IF((I7&gt;0),ROUND((101+1000*(LOG10($I$5)-LOG10(I7)))*$A$2,0),0)</f>
        <v>0</v>
      </c>
      <c r="T7" s="88">
        <f t="shared" ref="T7:T40" si="5">IF((J7&gt;0),ROUND((101+1000*(LOG10($J$5)-LOG10(J7)))*$A$2,0),0)</f>
        <v>0</v>
      </c>
      <c r="U7" s="85">
        <f t="shared" ref="U7:U40" si="6">IF((K7&gt;0),ROUND((101+1000*(LOG10($K$5)-LOG10(K7)))*$A$2,0),0)</f>
        <v>0</v>
      </c>
      <c r="V7" s="85">
        <f t="shared" ref="V7:V40" si="7">IF((L7&gt;0),ROUND((101+1000*(LOG10($L$5)-LOG10(L7)))*$A$2,0),0)</f>
        <v>0</v>
      </c>
      <c r="W7" s="85">
        <f t="shared" ref="W7:W40" si="8">IF((M7&gt;0),ROUND((101+1000*(LOG10($M$5)-LOG10(M7)))*$A$2,0),0)</f>
        <v>0</v>
      </c>
      <c r="X7" s="85">
        <f t="shared" ref="X7:X40" si="9">IF((N7&gt;0),ROUND((101+1000*(LOG10($N$5)-LOG10(N7)))*$A$2,0),0)</f>
        <v>0</v>
      </c>
      <c r="Y7" s="89">
        <f t="shared" ref="Y7:Y40" si="10">SUM(LARGE(O7:X7,1),LARGE(O7:X7,2),LARGE(O7:X7,3))</f>
        <v>3012</v>
      </c>
    </row>
    <row r="8" spans="1:25" x14ac:dyDescent="0.2">
      <c r="A8" s="49">
        <v>2</v>
      </c>
      <c r="B8" s="135" t="s">
        <v>35</v>
      </c>
      <c r="C8" s="35" t="s">
        <v>36</v>
      </c>
      <c r="D8" s="36" t="s">
        <v>37</v>
      </c>
      <c r="E8" s="37">
        <v>4</v>
      </c>
      <c r="F8" s="38"/>
      <c r="G8" s="38"/>
      <c r="H8" s="38"/>
      <c r="I8" s="38"/>
      <c r="J8" s="38"/>
      <c r="K8" s="38"/>
      <c r="L8" s="38"/>
      <c r="M8" s="38"/>
      <c r="N8" s="59"/>
      <c r="O8" s="65">
        <f t="shared" si="0"/>
        <v>1206</v>
      </c>
      <c r="P8" s="33">
        <f t="shared" si="1"/>
        <v>0</v>
      </c>
      <c r="Q8" s="33">
        <f t="shared" si="2"/>
        <v>0</v>
      </c>
      <c r="R8" s="33">
        <f t="shared" si="3"/>
        <v>0</v>
      </c>
      <c r="S8" s="66">
        <f t="shared" si="4"/>
        <v>0</v>
      </c>
      <c r="T8" s="34">
        <f t="shared" si="5"/>
        <v>0</v>
      </c>
      <c r="U8" s="33">
        <f t="shared" si="6"/>
        <v>0</v>
      </c>
      <c r="V8" s="33">
        <f t="shared" si="7"/>
        <v>0</v>
      </c>
      <c r="W8" s="33">
        <f t="shared" si="8"/>
        <v>0</v>
      </c>
      <c r="X8" s="33">
        <f t="shared" si="9"/>
        <v>0</v>
      </c>
      <c r="Y8" s="48">
        <f t="shared" si="10"/>
        <v>1206</v>
      </c>
    </row>
    <row r="9" spans="1:25" x14ac:dyDescent="0.2">
      <c r="A9" s="47">
        <v>3</v>
      </c>
      <c r="B9" s="136" t="s">
        <v>41</v>
      </c>
      <c r="C9" s="32" t="s">
        <v>211</v>
      </c>
      <c r="D9" s="59" t="s">
        <v>63</v>
      </c>
      <c r="E9" s="37">
        <v>8</v>
      </c>
      <c r="F9" s="38"/>
      <c r="G9" s="38"/>
      <c r="H9" s="38"/>
      <c r="I9" s="38"/>
      <c r="J9" s="38"/>
      <c r="K9" s="38"/>
      <c r="L9" s="38"/>
      <c r="M9" s="38"/>
      <c r="N9" s="59"/>
      <c r="O9" s="65">
        <f t="shared" si="0"/>
        <v>303</v>
      </c>
      <c r="P9" s="33">
        <f t="shared" si="1"/>
        <v>0</v>
      </c>
      <c r="Q9" s="33">
        <f t="shared" si="2"/>
        <v>0</v>
      </c>
      <c r="R9" s="33">
        <f t="shared" si="3"/>
        <v>0</v>
      </c>
      <c r="S9" s="66">
        <f t="shared" si="4"/>
        <v>0</v>
      </c>
      <c r="T9" s="34">
        <f t="shared" si="5"/>
        <v>0</v>
      </c>
      <c r="U9" s="33">
        <f t="shared" si="6"/>
        <v>0</v>
      </c>
      <c r="V9" s="33">
        <f t="shared" si="7"/>
        <v>0</v>
      </c>
      <c r="W9" s="33">
        <f t="shared" si="8"/>
        <v>0</v>
      </c>
      <c r="X9" s="33">
        <f t="shared" si="9"/>
        <v>0</v>
      </c>
      <c r="Y9" s="48">
        <f t="shared" si="10"/>
        <v>303</v>
      </c>
    </row>
    <row r="10" spans="1:25" x14ac:dyDescent="0.2">
      <c r="A10" s="49">
        <v>4</v>
      </c>
      <c r="B10" s="135"/>
      <c r="C10" s="40"/>
      <c r="D10" s="59"/>
      <c r="E10" s="37"/>
      <c r="F10" s="38"/>
      <c r="G10" s="38"/>
      <c r="H10" s="38"/>
      <c r="I10" s="38"/>
      <c r="J10" s="38"/>
      <c r="K10" s="38"/>
      <c r="L10" s="38"/>
      <c r="M10" s="38"/>
      <c r="N10" s="59"/>
      <c r="O10" s="65">
        <f t="shared" si="0"/>
        <v>0</v>
      </c>
      <c r="P10" s="33">
        <f t="shared" si="1"/>
        <v>0</v>
      </c>
      <c r="Q10" s="33">
        <f t="shared" si="2"/>
        <v>0</v>
      </c>
      <c r="R10" s="33">
        <f t="shared" si="3"/>
        <v>0</v>
      </c>
      <c r="S10" s="66">
        <f t="shared" si="4"/>
        <v>0</v>
      </c>
      <c r="T10" s="34">
        <f t="shared" si="5"/>
        <v>0</v>
      </c>
      <c r="U10" s="33">
        <f t="shared" si="6"/>
        <v>0</v>
      </c>
      <c r="V10" s="33">
        <f t="shared" si="7"/>
        <v>0</v>
      </c>
      <c r="W10" s="33">
        <f t="shared" si="8"/>
        <v>0</v>
      </c>
      <c r="X10" s="33">
        <f t="shared" si="9"/>
        <v>0</v>
      </c>
      <c r="Y10" s="48">
        <f t="shared" si="10"/>
        <v>0</v>
      </c>
    </row>
    <row r="11" spans="1:25" x14ac:dyDescent="0.2">
      <c r="A11" s="47">
        <v>5</v>
      </c>
      <c r="B11" s="136"/>
      <c r="C11" s="39"/>
      <c r="D11" s="36"/>
      <c r="E11" s="37"/>
      <c r="F11" s="38"/>
      <c r="G11" s="38"/>
      <c r="H11" s="38"/>
      <c r="I11" s="38"/>
      <c r="J11" s="38"/>
      <c r="K11" s="38"/>
      <c r="L11" s="38"/>
      <c r="M11" s="38"/>
      <c r="N11" s="59"/>
      <c r="O11" s="65">
        <f t="shared" si="0"/>
        <v>0</v>
      </c>
      <c r="P11" s="33">
        <f t="shared" si="1"/>
        <v>0</v>
      </c>
      <c r="Q11" s="33">
        <f t="shared" si="2"/>
        <v>0</v>
      </c>
      <c r="R11" s="33">
        <f t="shared" si="3"/>
        <v>0</v>
      </c>
      <c r="S11" s="66">
        <f t="shared" si="4"/>
        <v>0</v>
      </c>
      <c r="T11" s="34">
        <f t="shared" si="5"/>
        <v>0</v>
      </c>
      <c r="U11" s="33">
        <f t="shared" si="6"/>
        <v>0</v>
      </c>
      <c r="V11" s="33">
        <f t="shared" si="7"/>
        <v>0</v>
      </c>
      <c r="W11" s="33">
        <f t="shared" si="8"/>
        <v>0</v>
      </c>
      <c r="X11" s="33">
        <f t="shared" si="9"/>
        <v>0</v>
      </c>
      <c r="Y11" s="48">
        <f t="shared" si="10"/>
        <v>0</v>
      </c>
    </row>
    <row r="12" spans="1:25" x14ac:dyDescent="0.2">
      <c r="A12" s="49">
        <v>6</v>
      </c>
      <c r="B12" s="135"/>
      <c r="C12" s="35"/>
      <c r="D12" s="36"/>
      <c r="E12" s="37"/>
      <c r="F12" s="38"/>
      <c r="G12" s="38"/>
      <c r="H12" s="38"/>
      <c r="I12" s="38"/>
      <c r="J12" s="38"/>
      <c r="K12" s="38"/>
      <c r="L12" s="38"/>
      <c r="M12" s="38"/>
      <c r="N12" s="59"/>
      <c r="O12" s="65">
        <f t="shared" si="0"/>
        <v>0</v>
      </c>
      <c r="P12" s="33">
        <f t="shared" si="1"/>
        <v>0</v>
      </c>
      <c r="Q12" s="33">
        <f t="shared" si="2"/>
        <v>0</v>
      </c>
      <c r="R12" s="33">
        <f t="shared" si="3"/>
        <v>0</v>
      </c>
      <c r="S12" s="66">
        <f t="shared" si="4"/>
        <v>0</v>
      </c>
      <c r="T12" s="34">
        <f t="shared" si="5"/>
        <v>0</v>
      </c>
      <c r="U12" s="33">
        <f t="shared" si="6"/>
        <v>0</v>
      </c>
      <c r="V12" s="33">
        <f t="shared" si="7"/>
        <v>0</v>
      </c>
      <c r="W12" s="33">
        <f t="shared" si="8"/>
        <v>0</v>
      </c>
      <c r="X12" s="33">
        <f t="shared" si="9"/>
        <v>0</v>
      </c>
      <c r="Y12" s="48">
        <f t="shared" si="10"/>
        <v>0</v>
      </c>
    </row>
    <row r="13" spans="1:25" x14ac:dyDescent="0.2">
      <c r="A13" s="47">
        <v>7</v>
      </c>
      <c r="B13" s="136"/>
      <c r="C13" s="32"/>
      <c r="D13" s="59"/>
      <c r="E13" s="37"/>
      <c r="F13" s="38"/>
      <c r="G13" s="38"/>
      <c r="H13" s="38"/>
      <c r="I13" s="38"/>
      <c r="J13" s="38"/>
      <c r="K13" s="38"/>
      <c r="L13" s="38"/>
      <c r="M13" s="38"/>
      <c r="N13" s="59"/>
      <c r="O13" s="65">
        <f t="shared" si="0"/>
        <v>0</v>
      </c>
      <c r="P13" s="33">
        <f t="shared" si="1"/>
        <v>0</v>
      </c>
      <c r="Q13" s="33">
        <f t="shared" si="2"/>
        <v>0</v>
      </c>
      <c r="R13" s="33">
        <f t="shared" si="3"/>
        <v>0</v>
      </c>
      <c r="S13" s="66">
        <f t="shared" si="4"/>
        <v>0</v>
      </c>
      <c r="T13" s="34">
        <f t="shared" si="5"/>
        <v>0</v>
      </c>
      <c r="U13" s="33">
        <f t="shared" si="6"/>
        <v>0</v>
      </c>
      <c r="V13" s="33">
        <f t="shared" si="7"/>
        <v>0</v>
      </c>
      <c r="W13" s="33">
        <f t="shared" si="8"/>
        <v>0</v>
      </c>
      <c r="X13" s="33">
        <f t="shared" si="9"/>
        <v>0</v>
      </c>
      <c r="Y13" s="48">
        <f t="shared" si="10"/>
        <v>0</v>
      </c>
    </row>
    <row r="14" spans="1:25" x14ac:dyDescent="0.2">
      <c r="A14" s="49">
        <v>8</v>
      </c>
      <c r="B14" s="135"/>
      <c r="C14" s="35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59"/>
      <c r="O14" s="65">
        <f t="shared" si="0"/>
        <v>0</v>
      </c>
      <c r="P14" s="33">
        <f t="shared" si="1"/>
        <v>0</v>
      </c>
      <c r="Q14" s="33">
        <f t="shared" si="2"/>
        <v>0</v>
      </c>
      <c r="R14" s="33">
        <f t="shared" si="3"/>
        <v>0</v>
      </c>
      <c r="S14" s="66">
        <f t="shared" si="4"/>
        <v>0</v>
      </c>
      <c r="T14" s="34">
        <f t="shared" si="5"/>
        <v>0</v>
      </c>
      <c r="U14" s="33">
        <f t="shared" si="6"/>
        <v>0</v>
      </c>
      <c r="V14" s="33">
        <f t="shared" si="7"/>
        <v>0</v>
      </c>
      <c r="W14" s="33">
        <f t="shared" si="8"/>
        <v>0</v>
      </c>
      <c r="X14" s="33">
        <f t="shared" si="9"/>
        <v>0</v>
      </c>
      <c r="Y14" s="48">
        <f t="shared" si="10"/>
        <v>0</v>
      </c>
    </row>
    <row r="15" spans="1:25" x14ac:dyDescent="0.2">
      <c r="A15" s="47">
        <v>9</v>
      </c>
      <c r="B15" s="136"/>
      <c r="C15" s="39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59"/>
      <c r="O15" s="65">
        <f t="shared" si="0"/>
        <v>0</v>
      </c>
      <c r="P15" s="33">
        <f t="shared" si="1"/>
        <v>0</v>
      </c>
      <c r="Q15" s="33">
        <f t="shared" si="2"/>
        <v>0</v>
      </c>
      <c r="R15" s="33">
        <f t="shared" si="3"/>
        <v>0</v>
      </c>
      <c r="S15" s="66">
        <f t="shared" si="4"/>
        <v>0</v>
      </c>
      <c r="T15" s="34">
        <f t="shared" si="5"/>
        <v>0</v>
      </c>
      <c r="U15" s="33">
        <f t="shared" si="6"/>
        <v>0</v>
      </c>
      <c r="V15" s="33">
        <f t="shared" si="7"/>
        <v>0</v>
      </c>
      <c r="W15" s="33">
        <f t="shared" si="8"/>
        <v>0</v>
      </c>
      <c r="X15" s="33">
        <f t="shared" si="9"/>
        <v>0</v>
      </c>
      <c r="Y15" s="48">
        <f t="shared" si="10"/>
        <v>0</v>
      </c>
    </row>
    <row r="16" spans="1:25" x14ac:dyDescent="0.2">
      <c r="A16" s="49">
        <v>10</v>
      </c>
      <c r="B16" s="135"/>
      <c r="C16" s="35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59"/>
      <c r="O16" s="65">
        <f t="shared" si="0"/>
        <v>0</v>
      </c>
      <c r="P16" s="33">
        <f t="shared" si="1"/>
        <v>0</v>
      </c>
      <c r="Q16" s="33">
        <f t="shared" si="2"/>
        <v>0</v>
      </c>
      <c r="R16" s="33">
        <f t="shared" si="3"/>
        <v>0</v>
      </c>
      <c r="S16" s="66">
        <f t="shared" si="4"/>
        <v>0</v>
      </c>
      <c r="T16" s="34">
        <f t="shared" si="5"/>
        <v>0</v>
      </c>
      <c r="U16" s="33">
        <f t="shared" si="6"/>
        <v>0</v>
      </c>
      <c r="V16" s="33">
        <f t="shared" si="7"/>
        <v>0</v>
      </c>
      <c r="W16" s="33">
        <f t="shared" si="8"/>
        <v>0</v>
      </c>
      <c r="X16" s="33">
        <f t="shared" si="9"/>
        <v>0</v>
      </c>
      <c r="Y16" s="48">
        <f t="shared" si="10"/>
        <v>0</v>
      </c>
    </row>
    <row r="17" spans="1:26" x14ac:dyDescent="0.2">
      <c r="A17" s="47">
        <v>11</v>
      </c>
      <c r="B17" s="136"/>
      <c r="C17" s="32"/>
      <c r="D17" s="59"/>
      <c r="E17" s="37"/>
      <c r="F17" s="38"/>
      <c r="G17" s="38"/>
      <c r="H17" s="38"/>
      <c r="I17" s="38"/>
      <c r="J17" s="38"/>
      <c r="K17" s="38"/>
      <c r="L17" s="38"/>
      <c r="M17" s="38"/>
      <c r="N17" s="59"/>
      <c r="O17" s="65">
        <f t="shared" si="0"/>
        <v>0</v>
      </c>
      <c r="P17" s="33">
        <f t="shared" si="1"/>
        <v>0</v>
      </c>
      <c r="Q17" s="33">
        <f t="shared" si="2"/>
        <v>0</v>
      </c>
      <c r="R17" s="33">
        <f t="shared" si="3"/>
        <v>0</v>
      </c>
      <c r="S17" s="66">
        <f t="shared" si="4"/>
        <v>0</v>
      </c>
      <c r="T17" s="34">
        <f t="shared" si="5"/>
        <v>0</v>
      </c>
      <c r="U17" s="33">
        <f t="shared" si="6"/>
        <v>0</v>
      </c>
      <c r="V17" s="33">
        <f t="shared" si="7"/>
        <v>0</v>
      </c>
      <c r="W17" s="33">
        <f t="shared" si="8"/>
        <v>0</v>
      </c>
      <c r="X17" s="33">
        <f t="shared" si="9"/>
        <v>0</v>
      </c>
      <c r="Y17" s="48">
        <f t="shared" si="10"/>
        <v>0</v>
      </c>
    </row>
    <row r="18" spans="1:26" x14ac:dyDescent="0.2">
      <c r="A18" s="49">
        <v>12</v>
      </c>
      <c r="B18" s="135"/>
      <c r="C18" s="35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59"/>
      <c r="O18" s="65">
        <f t="shared" si="0"/>
        <v>0</v>
      </c>
      <c r="P18" s="33">
        <f t="shared" si="1"/>
        <v>0</v>
      </c>
      <c r="Q18" s="33">
        <f t="shared" si="2"/>
        <v>0</v>
      </c>
      <c r="R18" s="33">
        <f t="shared" si="3"/>
        <v>0</v>
      </c>
      <c r="S18" s="66">
        <f t="shared" si="4"/>
        <v>0</v>
      </c>
      <c r="T18" s="34">
        <f t="shared" si="5"/>
        <v>0</v>
      </c>
      <c r="U18" s="33">
        <f t="shared" si="6"/>
        <v>0</v>
      </c>
      <c r="V18" s="33">
        <f t="shared" si="7"/>
        <v>0</v>
      </c>
      <c r="W18" s="33">
        <f t="shared" si="8"/>
        <v>0</v>
      </c>
      <c r="X18" s="33">
        <f t="shared" si="9"/>
        <v>0</v>
      </c>
      <c r="Y18" s="48">
        <f t="shared" si="10"/>
        <v>0</v>
      </c>
    </row>
    <row r="19" spans="1:26" x14ac:dyDescent="0.2">
      <c r="A19" s="47">
        <v>13</v>
      </c>
      <c r="B19" s="136"/>
      <c r="C19" s="39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59"/>
      <c r="O19" s="65">
        <f t="shared" si="0"/>
        <v>0</v>
      </c>
      <c r="P19" s="33">
        <f t="shared" si="1"/>
        <v>0</v>
      </c>
      <c r="Q19" s="33">
        <f t="shared" si="2"/>
        <v>0</v>
      </c>
      <c r="R19" s="33">
        <f t="shared" si="3"/>
        <v>0</v>
      </c>
      <c r="S19" s="66">
        <f t="shared" si="4"/>
        <v>0</v>
      </c>
      <c r="T19" s="34">
        <f t="shared" si="5"/>
        <v>0</v>
      </c>
      <c r="U19" s="33">
        <f t="shared" si="6"/>
        <v>0</v>
      </c>
      <c r="V19" s="33">
        <f t="shared" si="7"/>
        <v>0</v>
      </c>
      <c r="W19" s="33">
        <f t="shared" si="8"/>
        <v>0</v>
      </c>
      <c r="X19" s="33">
        <f t="shared" si="9"/>
        <v>0</v>
      </c>
      <c r="Y19" s="48">
        <f t="shared" si="10"/>
        <v>0</v>
      </c>
    </row>
    <row r="20" spans="1:26" x14ac:dyDescent="0.2">
      <c r="A20" s="49">
        <v>14</v>
      </c>
      <c r="B20" s="135"/>
      <c r="C20" s="40"/>
      <c r="D20" s="59"/>
      <c r="E20" s="37"/>
      <c r="F20" s="38"/>
      <c r="G20" s="38"/>
      <c r="H20" s="38"/>
      <c r="I20" s="38"/>
      <c r="J20" s="38"/>
      <c r="K20" s="38"/>
      <c r="L20" s="38"/>
      <c r="M20" s="38"/>
      <c r="N20" s="59"/>
      <c r="O20" s="65">
        <f t="shared" si="0"/>
        <v>0</v>
      </c>
      <c r="P20" s="33">
        <f t="shared" si="1"/>
        <v>0</v>
      </c>
      <c r="Q20" s="33">
        <f t="shared" si="2"/>
        <v>0</v>
      </c>
      <c r="R20" s="33">
        <f t="shared" si="3"/>
        <v>0</v>
      </c>
      <c r="S20" s="66">
        <f t="shared" si="4"/>
        <v>0</v>
      </c>
      <c r="T20" s="34">
        <f t="shared" si="5"/>
        <v>0</v>
      </c>
      <c r="U20" s="33">
        <f t="shared" si="6"/>
        <v>0</v>
      </c>
      <c r="V20" s="33">
        <f t="shared" si="7"/>
        <v>0</v>
      </c>
      <c r="W20" s="33">
        <f t="shared" si="8"/>
        <v>0</v>
      </c>
      <c r="X20" s="33">
        <f t="shared" si="9"/>
        <v>0</v>
      </c>
      <c r="Y20" s="48">
        <f t="shared" si="10"/>
        <v>0</v>
      </c>
    </row>
    <row r="21" spans="1:26" ht="13.5" thickBot="1" x14ac:dyDescent="0.25">
      <c r="A21" s="47">
        <v>15</v>
      </c>
      <c r="B21" s="137"/>
      <c r="C21" s="51"/>
      <c r="D21" s="52"/>
      <c r="E21" s="53"/>
      <c r="F21" s="54"/>
      <c r="G21" s="54"/>
      <c r="H21" s="54"/>
      <c r="I21" s="54"/>
      <c r="J21" s="54"/>
      <c r="K21" s="54"/>
      <c r="L21" s="54"/>
      <c r="M21" s="54"/>
      <c r="N21" s="146"/>
      <c r="O21" s="67">
        <f t="shared" si="0"/>
        <v>0</v>
      </c>
      <c r="P21" s="56">
        <f t="shared" si="1"/>
        <v>0</v>
      </c>
      <c r="Q21" s="56">
        <f t="shared" si="2"/>
        <v>0</v>
      </c>
      <c r="R21" s="56">
        <f t="shared" si="3"/>
        <v>0</v>
      </c>
      <c r="S21" s="68">
        <f t="shared" si="4"/>
        <v>0</v>
      </c>
      <c r="T21" s="55">
        <f t="shared" si="5"/>
        <v>0</v>
      </c>
      <c r="U21" s="56">
        <f t="shared" si="6"/>
        <v>0</v>
      </c>
      <c r="V21" s="56">
        <f t="shared" si="7"/>
        <v>0</v>
      </c>
      <c r="W21" s="56">
        <f t="shared" si="8"/>
        <v>0</v>
      </c>
      <c r="X21" s="56">
        <f t="shared" si="9"/>
        <v>0</v>
      </c>
      <c r="Y21" s="57">
        <f t="shared" si="10"/>
        <v>0</v>
      </c>
    </row>
    <row r="22" spans="1:26" x14ac:dyDescent="0.2">
      <c r="A22" s="47">
        <v>17</v>
      </c>
      <c r="B22" s="142"/>
      <c r="C22" s="32"/>
      <c r="D22" s="132"/>
      <c r="E22" s="65"/>
      <c r="F22" s="33"/>
      <c r="G22" s="33"/>
      <c r="H22" s="33"/>
      <c r="I22" s="33"/>
      <c r="J22" s="33"/>
      <c r="K22" s="33"/>
      <c r="L22" s="33"/>
      <c r="M22" s="33"/>
      <c r="N22" s="95"/>
      <c r="O22" s="65">
        <f t="shared" si="0"/>
        <v>0</v>
      </c>
      <c r="P22" s="33">
        <f t="shared" si="1"/>
        <v>0</v>
      </c>
      <c r="Q22" s="33">
        <f t="shared" si="2"/>
        <v>0</v>
      </c>
      <c r="R22" s="33">
        <f t="shared" si="3"/>
        <v>0</v>
      </c>
      <c r="S22" s="66">
        <f t="shared" si="4"/>
        <v>0</v>
      </c>
      <c r="T22" s="34">
        <f t="shared" si="5"/>
        <v>0</v>
      </c>
      <c r="U22" s="33">
        <f t="shared" si="6"/>
        <v>0</v>
      </c>
      <c r="V22" s="33">
        <f t="shared" si="7"/>
        <v>0</v>
      </c>
      <c r="W22" s="33">
        <f t="shared" si="8"/>
        <v>0</v>
      </c>
      <c r="X22" s="33">
        <f t="shared" si="9"/>
        <v>0</v>
      </c>
      <c r="Y22" s="48">
        <f t="shared" si="10"/>
        <v>0</v>
      </c>
    </row>
    <row r="23" spans="1:26" x14ac:dyDescent="0.2">
      <c r="A23" s="49">
        <v>18</v>
      </c>
      <c r="B23" s="143"/>
      <c r="C23" s="35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59"/>
      <c r="O23" s="65">
        <f t="shared" si="0"/>
        <v>0</v>
      </c>
      <c r="P23" s="33">
        <f t="shared" si="1"/>
        <v>0</v>
      </c>
      <c r="Q23" s="33">
        <f t="shared" si="2"/>
        <v>0</v>
      </c>
      <c r="R23" s="33">
        <f t="shared" si="3"/>
        <v>0</v>
      </c>
      <c r="S23" s="66">
        <f t="shared" si="4"/>
        <v>0</v>
      </c>
      <c r="T23" s="34">
        <f t="shared" si="5"/>
        <v>0</v>
      </c>
      <c r="U23" s="33">
        <f t="shared" si="6"/>
        <v>0</v>
      </c>
      <c r="V23" s="33">
        <f t="shared" si="7"/>
        <v>0</v>
      </c>
      <c r="W23" s="33">
        <f t="shared" si="8"/>
        <v>0</v>
      </c>
      <c r="X23" s="33">
        <f t="shared" si="9"/>
        <v>0</v>
      </c>
      <c r="Y23" s="48">
        <f t="shared" si="10"/>
        <v>0</v>
      </c>
    </row>
    <row r="24" spans="1:26" x14ac:dyDescent="0.2">
      <c r="A24" s="47">
        <v>19</v>
      </c>
      <c r="B24" s="122"/>
      <c r="C24" s="39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59"/>
      <c r="O24" s="65">
        <f t="shared" si="0"/>
        <v>0</v>
      </c>
      <c r="P24" s="33">
        <f t="shared" si="1"/>
        <v>0</v>
      </c>
      <c r="Q24" s="33">
        <f t="shared" si="2"/>
        <v>0</v>
      </c>
      <c r="R24" s="33">
        <f t="shared" si="3"/>
        <v>0</v>
      </c>
      <c r="S24" s="66">
        <f t="shared" si="4"/>
        <v>0</v>
      </c>
      <c r="T24" s="34">
        <f t="shared" si="5"/>
        <v>0</v>
      </c>
      <c r="U24" s="33">
        <f t="shared" si="6"/>
        <v>0</v>
      </c>
      <c r="V24" s="33">
        <f t="shared" si="7"/>
        <v>0</v>
      </c>
      <c r="W24" s="33">
        <f t="shared" si="8"/>
        <v>0</v>
      </c>
      <c r="X24" s="33">
        <f t="shared" si="9"/>
        <v>0</v>
      </c>
      <c r="Y24" s="48">
        <f t="shared" si="10"/>
        <v>0</v>
      </c>
    </row>
    <row r="25" spans="1:26" x14ac:dyDescent="0.2">
      <c r="A25" s="49">
        <v>20</v>
      </c>
      <c r="B25" s="121"/>
      <c r="C25" s="35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59"/>
      <c r="O25" s="65">
        <f t="shared" si="0"/>
        <v>0</v>
      </c>
      <c r="P25" s="33">
        <f t="shared" si="1"/>
        <v>0</v>
      </c>
      <c r="Q25" s="33">
        <f t="shared" si="2"/>
        <v>0</v>
      </c>
      <c r="R25" s="33">
        <f t="shared" si="3"/>
        <v>0</v>
      </c>
      <c r="S25" s="66">
        <f t="shared" si="4"/>
        <v>0</v>
      </c>
      <c r="T25" s="34">
        <f t="shared" si="5"/>
        <v>0</v>
      </c>
      <c r="U25" s="33">
        <f t="shared" si="6"/>
        <v>0</v>
      </c>
      <c r="V25" s="33">
        <f t="shared" si="7"/>
        <v>0</v>
      </c>
      <c r="W25" s="33">
        <f t="shared" si="8"/>
        <v>0</v>
      </c>
      <c r="X25" s="33">
        <f t="shared" si="9"/>
        <v>0</v>
      </c>
      <c r="Y25" s="48">
        <f t="shared" si="10"/>
        <v>0</v>
      </c>
    </row>
    <row r="26" spans="1:26" x14ac:dyDescent="0.2">
      <c r="A26" s="47">
        <v>21</v>
      </c>
      <c r="B26" s="122"/>
      <c r="C26" s="39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59"/>
      <c r="O26" s="65">
        <f t="shared" si="0"/>
        <v>0</v>
      </c>
      <c r="P26" s="33">
        <f t="shared" si="1"/>
        <v>0</v>
      </c>
      <c r="Q26" s="33">
        <f t="shared" si="2"/>
        <v>0</v>
      </c>
      <c r="R26" s="33">
        <f t="shared" si="3"/>
        <v>0</v>
      </c>
      <c r="S26" s="66">
        <f t="shared" si="4"/>
        <v>0</v>
      </c>
      <c r="T26" s="34">
        <f t="shared" si="5"/>
        <v>0</v>
      </c>
      <c r="U26" s="33">
        <f t="shared" si="6"/>
        <v>0</v>
      </c>
      <c r="V26" s="33">
        <f t="shared" si="7"/>
        <v>0</v>
      </c>
      <c r="W26" s="33">
        <f t="shared" si="8"/>
        <v>0</v>
      </c>
      <c r="X26" s="33">
        <f t="shared" si="9"/>
        <v>0</v>
      </c>
      <c r="Y26" s="48">
        <f t="shared" si="10"/>
        <v>0</v>
      </c>
    </row>
    <row r="27" spans="1:26" x14ac:dyDescent="0.2">
      <c r="A27" s="49">
        <v>22</v>
      </c>
      <c r="B27" s="121"/>
      <c r="C27" s="35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59"/>
      <c r="O27" s="65">
        <f t="shared" si="0"/>
        <v>0</v>
      </c>
      <c r="P27" s="33">
        <f t="shared" si="1"/>
        <v>0</v>
      </c>
      <c r="Q27" s="33">
        <f t="shared" si="2"/>
        <v>0</v>
      </c>
      <c r="R27" s="33">
        <f t="shared" si="3"/>
        <v>0</v>
      </c>
      <c r="S27" s="66">
        <f t="shared" si="4"/>
        <v>0</v>
      </c>
      <c r="T27" s="34">
        <f t="shared" si="5"/>
        <v>0</v>
      </c>
      <c r="U27" s="33">
        <f t="shared" si="6"/>
        <v>0</v>
      </c>
      <c r="V27" s="33">
        <f t="shared" si="7"/>
        <v>0</v>
      </c>
      <c r="W27" s="33">
        <f t="shared" si="8"/>
        <v>0</v>
      </c>
      <c r="X27" s="33">
        <f t="shared" si="9"/>
        <v>0</v>
      </c>
      <c r="Y27" s="48">
        <f t="shared" si="10"/>
        <v>0</v>
      </c>
    </row>
    <row r="28" spans="1:26" x14ac:dyDescent="0.2">
      <c r="A28" s="47">
        <v>23</v>
      </c>
      <c r="B28" s="122"/>
      <c r="C28" s="39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59"/>
      <c r="O28" s="65">
        <f t="shared" si="0"/>
        <v>0</v>
      </c>
      <c r="P28" s="33">
        <f t="shared" si="1"/>
        <v>0</v>
      </c>
      <c r="Q28" s="33">
        <f t="shared" si="2"/>
        <v>0</v>
      </c>
      <c r="R28" s="33">
        <f t="shared" si="3"/>
        <v>0</v>
      </c>
      <c r="S28" s="66">
        <f t="shared" si="4"/>
        <v>0</v>
      </c>
      <c r="T28" s="34">
        <f t="shared" si="5"/>
        <v>0</v>
      </c>
      <c r="U28" s="33">
        <f t="shared" si="6"/>
        <v>0</v>
      </c>
      <c r="V28" s="33">
        <f t="shared" si="7"/>
        <v>0</v>
      </c>
      <c r="W28" s="33">
        <f t="shared" si="8"/>
        <v>0</v>
      </c>
      <c r="X28" s="33">
        <f t="shared" si="9"/>
        <v>0</v>
      </c>
      <c r="Y28" s="48">
        <f t="shared" si="10"/>
        <v>0</v>
      </c>
    </row>
    <row r="29" spans="1:26" x14ac:dyDescent="0.2">
      <c r="A29" s="49">
        <v>24</v>
      </c>
      <c r="B29" s="121"/>
      <c r="C29" s="40"/>
      <c r="D29" s="41"/>
      <c r="E29" s="37"/>
      <c r="F29" s="38"/>
      <c r="G29" s="38"/>
      <c r="H29" s="38"/>
      <c r="I29" s="38"/>
      <c r="J29" s="38"/>
      <c r="K29" s="38"/>
      <c r="L29" s="38"/>
      <c r="M29" s="38"/>
      <c r="N29" s="59"/>
      <c r="O29" s="65">
        <f t="shared" si="0"/>
        <v>0</v>
      </c>
      <c r="P29" s="33">
        <f t="shared" si="1"/>
        <v>0</v>
      </c>
      <c r="Q29" s="33">
        <f t="shared" si="2"/>
        <v>0</v>
      </c>
      <c r="R29" s="33">
        <f t="shared" si="3"/>
        <v>0</v>
      </c>
      <c r="S29" s="66">
        <f t="shared" si="4"/>
        <v>0</v>
      </c>
      <c r="T29" s="34">
        <f t="shared" si="5"/>
        <v>0</v>
      </c>
      <c r="U29" s="33">
        <f t="shared" si="6"/>
        <v>0</v>
      </c>
      <c r="V29" s="33">
        <f t="shared" si="7"/>
        <v>0</v>
      </c>
      <c r="W29" s="33">
        <f t="shared" si="8"/>
        <v>0</v>
      </c>
      <c r="X29" s="33">
        <f t="shared" si="9"/>
        <v>0</v>
      </c>
      <c r="Y29" s="48">
        <f t="shared" si="10"/>
        <v>0</v>
      </c>
    </row>
    <row r="30" spans="1:26" s="8" customFormat="1" x14ac:dyDescent="0.2">
      <c r="A30" s="47">
        <v>25</v>
      </c>
      <c r="B30" s="122"/>
      <c r="C30" s="39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59"/>
      <c r="O30" s="65">
        <f t="shared" si="0"/>
        <v>0</v>
      </c>
      <c r="P30" s="33">
        <f t="shared" si="1"/>
        <v>0</v>
      </c>
      <c r="Q30" s="33">
        <f t="shared" si="2"/>
        <v>0</v>
      </c>
      <c r="R30" s="33">
        <f t="shared" si="3"/>
        <v>0</v>
      </c>
      <c r="S30" s="66">
        <f t="shared" si="4"/>
        <v>0</v>
      </c>
      <c r="T30" s="34">
        <f t="shared" si="5"/>
        <v>0</v>
      </c>
      <c r="U30" s="33">
        <f t="shared" si="6"/>
        <v>0</v>
      </c>
      <c r="V30" s="33">
        <f t="shared" si="7"/>
        <v>0</v>
      </c>
      <c r="W30" s="33">
        <f t="shared" si="8"/>
        <v>0</v>
      </c>
      <c r="X30" s="33">
        <f t="shared" si="9"/>
        <v>0</v>
      </c>
      <c r="Y30" s="48">
        <f t="shared" si="10"/>
        <v>0</v>
      </c>
      <c r="Z30"/>
    </row>
    <row r="31" spans="1:26" s="8" customFormat="1" x14ac:dyDescent="0.2">
      <c r="A31" s="49">
        <v>26</v>
      </c>
      <c r="B31" s="121"/>
      <c r="C31" s="40"/>
      <c r="D31" s="41"/>
      <c r="E31" s="37"/>
      <c r="F31" s="38"/>
      <c r="G31" s="38"/>
      <c r="H31" s="38"/>
      <c r="I31" s="38"/>
      <c r="J31" s="38"/>
      <c r="K31" s="38"/>
      <c r="L31" s="38"/>
      <c r="M31" s="38"/>
      <c r="N31" s="59"/>
      <c r="O31" s="65">
        <f t="shared" si="0"/>
        <v>0</v>
      </c>
      <c r="P31" s="33">
        <f t="shared" si="1"/>
        <v>0</v>
      </c>
      <c r="Q31" s="33">
        <f t="shared" si="2"/>
        <v>0</v>
      </c>
      <c r="R31" s="33">
        <f t="shared" si="3"/>
        <v>0</v>
      </c>
      <c r="S31" s="66">
        <f t="shared" si="4"/>
        <v>0</v>
      </c>
      <c r="T31" s="34">
        <f t="shared" si="5"/>
        <v>0</v>
      </c>
      <c r="U31" s="33">
        <f t="shared" si="6"/>
        <v>0</v>
      </c>
      <c r="V31" s="33">
        <f t="shared" si="7"/>
        <v>0</v>
      </c>
      <c r="W31" s="33">
        <f t="shared" si="8"/>
        <v>0</v>
      </c>
      <c r="X31" s="33">
        <f t="shared" si="9"/>
        <v>0</v>
      </c>
      <c r="Y31" s="48">
        <f t="shared" si="10"/>
        <v>0</v>
      </c>
      <c r="Z31"/>
    </row>
    <row r="32" spans="1:26" s="8" customFormat="1" x14ac:dyDescent="0.2">
      <c r="A32" s="47">
        <v>27</v>
      </c>
      <c r="B32" s="122"/>
      <c r="C32" s="32"/>
      <c r="D32" s="41"/>
      <c r="E32" s="37"/>
      <c r="F32" s="38"/>
      <c r="G32" s="38"/>
      <c r="H32" s="38"/>
      <c r="I32" s="38"/>
      <c r="J32" s="38"/>
      <c r="K32" s="38"/>
      <c r="L32" s="38"/>
      <c r="M32" s="38"/>
      <c r="N32" s="59"/>
      <c r="O32" s="65">
        <f t="shared" si="0"/>
        <v>0</v>
      </c>
      <c r="P32" s="33">
        <f t="shared" si="1"/>
        <v>0</v>
      </c>
      <c r="Q32" s="33">
        <f t="shared" si="2"/>
        <v>0</v>
      </c>
      <c r="R32" s="33">
        <f t="shared" si="3"/>
        <v>0</v>
      </c>
      <c r="S32" s="66">
        <f t="shared" si="4"/>
        <v>0</v>
      </c>
      <c r="T32" s="34">
        <f t="shared" si="5"/>
        <v>0</v>
      </c>
      <c r="U32" s="33">
        <f t="shared" si="6"/>
        <v>0</v>
      </c>
      <c r="V32" s="33">
        <f t="shared" si="7"/>
        <v>0</v>
      </c>
      <c r="W32" s="33">
        <f t="shared" si="8"/>
        <v>0</v>
      </c>
      <c r="X32" s="33">
        <f t="shared" si="9"/>
        <v>0</v>
      </c>
      <c r="Y32" s="48">
        <f t="shared" si="10"/>
        <v>0</v>
      </c>
      <c r="Z32"/>
    </row>
    <row r="33" spans="1:26" s="8" customFormat="1" x14ac:dyDescent="0.2">
      <c r="A33" s="49">
        <v>28</v>
      </c>
      <c r="B33" s="121"/>
      <c r="C33" s="40"/>
      <c r="D33" s="41"/>
      <c r="E33" s="37"/>
      <c r="F33" s="38"/>
      <c r="G33" s="38"/>
      <c r="H33" s="38"/>
      <c r="I33" s="38"/>
      <c r="J33" s="38"/>
      <c r="K33" s="38"/>
      <c r="L33" s="38"/>
      <c r="M33" s="38"/>
      <c r="N33" s="59"/>
      <c r="O33" s="65">
        <f t="shared" si="0"/>
        <v>0</v>
      </c>
      <c r="P33" s="33">
        <f t="shared" si="1"/>
        <v>0</v>
      </c>
      <c r="Q33" s="33">
        <f t="shared" si="2"/>
        <v>0</v>
      </c>
      <c r="R33" s="33">
        <f t="shared" si="3"/>
        <v>0</v>
      </c>
      <c r="S33" s="66">
        <f t="shared" si="4"/>
        <v>0</v>
      </c>
      <c r="T33" s="34">
        <f t="shared" si="5"/>
        <v>0</v>
      </c>
      <c r="U33" s="33">
        <f t="shared" si="6"/>
        <v>0</v>
      </c>
      <c r="V33" s="33">
        <f t="shared" si="7"/>
        <v>0</v>
      </c>
      <c r="W33" s="33">
        <f t="shared" si="8"/>
        <v>0</v>
      </c>
      <c r="X33" s="33">
        <f t="shared" si="9"/>
        <v>0</v>
      </c>
      <c r="Y33" s="48">
        <f t="shared" si="10"/>
        <v>0</v>
      </c>
      <c r="Z33"/>
    </row>
    <row r="34" spans="1:26" s="8" customFormat="1" x14ac:dyDescent="0.2">
      <c r="A34" s="47">
        <v>29</v>
      </c>
      <c r="B34" s="122"/>
      <c r="C34" s="39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59"/>
      <c r="O34" s="65">
        <f t="shared" si="0"/>
        <v>0</v>
      </c>
      <c r="P34" s="33">
        <f t="shared" si="1"/>
        <v>0</v>
      </c>
      <c r="Q34" s="33">
        <f t="shared" si="2"/>
        <v>0</v>
      </c>
      <c r="R34" s="33">
        <f t="shared" si="3"/>
        <v>0</v>
      </c>
      <c r="S34" s="66">
        <f t="shared" si="4"/>
        <v>0</v>
      </c>
      <c r="T34" s="34">
        <f t="shared" si="5"/>
        <v>0</v>
      </c>
      <c r="U34" s="33">
        <f t="shared" si="6"/>
        <v>0</v>
      </c>
      <c r="V34" s="33">
        <f t="shared" si="7"/>
        <v>0</v>
      </c>
      <c r="W34" s="33">
        <f t="shared" si="8"/>
        <v>0</v>
      </c>
      <c r="X34" s="33">
        <f t="shared" si="9"/>
        <v>0</v>
      </c>
      <c r="Y34" s="48">
        <f t="shared" si="10"/>
        <v>0</v>
      </c>
      <c r="Z34"/>
    </row>
    <row r="35" spans="1:26" s="8" customFormat="1" x14ac:dyDescent="0.2">
      <c r="A35" s="49">
        <v>30</v>
      </c>
      <c r="B35" s="121"/>
      <c r="C35" s="40"/>
      <c r="D35" s="41"/>
      <c r="E35" s="37"/>
      <c r="F35" s="38"/>
      <c r="G35" s="38"/>
      <c r="H35" s="38"/>
      <c r="I35" s="38"/>
      <c r="J35" s="38"/>
      <c r="K35" s="38"/>
      <c r="L35" s="38"/>
      <c r="M35" s="38"/>
      <c r="N35" s="59"/>
      <c r="O35" s="65">
        <f t="shared" si="0"/>
        <v>0</v>
      </c>
      <c r="P35" s="33">
        <f t="shared" si="1"/>
        <v>0</v>
      </c>
      <c r="Q35" s="33">
        <f t="shared" si="2"/>
        <v>0</v>
      </c>
      <c r="R35" s="33">
        <f t="shared" si="3"/>
        <v>0</v>
      </c>
      <c r="S35" s="66">
        <f t="shared" si="4"/>
        <v>0</v>
      </c>
      <c r="T35" s="34">
        <f t="shared" si="5"/>
        <v>0</v>
      </c>
      <c r="U35" s="33">
        <f t="shared" si="6"/>
        <v>0</v>
      </c>
      <c r="V35" s="33">
        <f t="shared" si="7"/>
        <v>0</v>
      </c>
      <c r="W35" s="33">
        <f t="shared" si="8"/>
        <v>0</v>
      </c>
      <c r="X35" s="33">
        <f t="shared" si="9"/>
        <v>0</v>
      </c>
      <c r="Y35" s="48">
        <f t="shared" si="10"/>
        <v>0</v>
      </c>
      <c r="Z35"/>
    </row>
    <row r="36" spans="1:26" s="8" customFormat="1" x14ac:dyDescent="0.2">
      <c r="A36" s="47">
        <v>31</v>
      </c>
      <c r="B36" s="122"/>
      <c r="C36" s="39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59"/>
      <c r="O36" s="65">
        <f t="shared" si="0"/>
        <v>0</v>
      </c>
      <c r="P36" s="33">
        <f t="shared" si="1"/>
        <v>0</v>
      </c>
      <c r="Q36" s="33">
        <f t="shared" si="2"/>
        <v>0</v>
      </c>
      <c r="R36" s="33">
        <f t="shared" si="3"/>
        <v>0</v>
      </c>
      <c r="S36" s="66">
        <f t="shared" si="4"/>
        <v>0</v>
      </c>
      <c r="T36" s="34">
        <f t="shared" si="5"/>
        <v>0</v>
      </c>
      <c r="U36" s="33">
        <f t="shared" si="6"/>
        <v>0</v>
      </c>
      <c r="V36" s="33">
        <f t="shared" si="7"/>
        <v>0</v>
      </c>
      <c r="W36" s="33">
        <f t="shared" si="8"/>
        <v>0</v>
      </c>
      <c r="X36" s="33">
        <f t="shared" si="9"/>
        <v>0</v>
      </c>
      <c r="Y36" s="48">
        <f t="shared" si="10"/>
        <v>0</v>
      </c>
      <c r="Z36"/>
    </row>
    <row r="37" spans="1:26" s="8" customFormat="1" ht="13.5" thickBot="1" x14ac:dyDescent="0.25">
      <c r="A37" s="50">
        <v>32</v>
      </c>
      <c r="B37" s="123"/>
      <c r="C37" s="51"/>
      <c r="D37" s="52"/>
      <c r="E37" s="53"/>
      <c r="F37" s="54"/>
      <c r="G37" s="54"/>
      <c r="H37" s="54"/>
      <c r="I37" s="54"/>
      <c r="J37" s="54"/>
      <c r="K37" s="54"/>
      <c r="L37" s="54"/>
      <c r="M37" s="54"/>
      <c r="N37" s="60"/>
      <c r="O37" s="67">
        <f t="shared" si="0"/>
        <v>0</v>
      </c>
      <c r="P37" s="56">
        <f t="shared" si="1"/>
        <v>0</v>
      </c>
      <c r="Q37" s="56">
        <f t="shared" si="2"/>
        <v>0</v>
      </c>
      <c r="R37" s="56">
        <f t="shared" si="3"/>
        <v>0</v>
      </c>
      <c r="S37" s="68">
        <f t="shared" si="4"/>
        <v>0</v>
      </c>
      <c r="T37" s="55">
        <f t="shared" si="5"/>
        <v>0</v>
      </c>
      <c r="U37" s="56">
        <f t="shared" si="6"/>
        <v>0</v>
      </c>
      <c r="V37" s="56">
        <f t="shared" si="7"/>
        <v>0</v>
      </c>
      <c r="W37" s="56">
        <f t="shared" si="8"/>
        <v>0</v>
      </c>
      <c r="X37" s="56">
        <f t="shared" si="9"/>
        <v>0</v>
      </c>
      <c r="Y37" s="57">
        <f t="shared" si="10"/>
        <v>0</v>
      </c>
      <c r="Z37"/>
    </row>
    <row r="38" spans="1:26" ht="13.5" thickBot="1" x14ac:dyDescent="0.25">
      <c r="A38" s="47">
        <v>15</v>
      </c>
      <c r="B38" s="137"/>
      <c r="C38" s="51"/>
      <c r="D38" s="52"/>
      <c r="E38" s="53"/>
      <c r="F38" s="54"/>
      <c r="G38" s="54"/>
      <c r="H38" s="54"/>
      <c r="I38" s="54"/>
      <c r="J38" s="54"/>
      <c r="K38" s="54"/>
      <c r="L38" s="54"/>
      <c r="M38" s="54"/>
      <c r="N38" s="146"/>
      <c r="O38" s="67">
        <f t="shared" si="0"/>
        <v>0</v>
      </c>
      <c r="P38" s="56">
        <f t="shared" si="1"/>
        <v>0</v>
      </c>
      <c r="Q38" s="56">
        <f t="shared" si="2"/>
        <v>0</v>
      </c>
      <c r="R38" s="56">
        <f t="shared" si="3"/>
        <v>0</v>
      </c>
      <c r="S38" s="68">
        <f t="shared" si="4"/>
        <v>0</v>
      </c>
      <c r="T38" s="55">
        <f t="shared" si="5"/>
        <v>0</v>
      </c>
      <c r="U38" s="56">
        <f t="shared" si="6"/>
        <v>0</v>
      </c>
      <c r="V38" s="56">
        <f t="shared" si="7"/>
        <v>0</v>
      </c>
      <c r="W38" s="56">
        <f t="shared" si="8"/>
        <v>0</v>
      </c>
      <c r="X38" s="56">
        <f t="shared" si="9"/>
        <v>0</v>
      </c>
      <c r="Y38" s="57">
        <f t="shared" si="10"/>
        <v>0</v>
      </c>
    </row>
    <row r="39" spans="1:26" ht="13.5" thickBot="1" x14ac:dyDescent="0.25">
      <c r="A39" s="47">
        <v>15</v>
      </c>
      <c r="B39" s="137"/>
      <c r="C39" s="51"/>
      <c r="D39" s="52"/>
      <c r="E39" s="53"/>
      <c r="F39" s="54"/>
      <c r="G39" s="54"/>
      <c r="H39" s="54"/>
      <c r="I39" s="54"/>
      <c r="J39" s="54"/>
      <c r="K39" s="54"/>
      <c r="L39" s="54"/>
      <c r="M39" s="54"/>
      <c r="N39" s="146"/>
      <c r="O39" s="67">
        <f t="shared" si="0"/>
        <v>0</v>
      </c>
      <c r="P39" s="56">
        <f t="shared" si="1"/>
        <v>0</v>
      </c>
      <c r="Q39" s="56">
        <f t="shared" si="2"/>
        <v>0</v>
      </c>
      <c r="R39" s="56">
        <f t="shared" si="3"/>
        <v>0</v>
      </c>
      <c r="S39" s="68">
        <f t="shared" si="4"/>
        <v>0</v>
      </c>
      <c r="T39" s="55">
        <f t="shared" si="5"/>
        <v>0</v>
      </c>
      <c r="U39" s="56">
        <f t="shared" si="6"/>
        <v>0</v>
      </c>
      <c r="V39" s="56">
        <f t="shared" si="7"/>
        <v>0</v>
      </c>
      <c r="W39" s="56">
        <f t="shared" si="8"/>
        <v>0</v>
      </c>
      <c r="X39" s="56">
        <f t="shared" si="9"/>
        <v>0</v>
      </c>
      <c r="Y39" s="57">
        <f t="shared" si="10"/>
        <v>0</v>
      </c>
    </row>
    <row r="40" spans="1:26" ht="13.5" thickBot="1" x14ac:dyDescent="0.25">
      <c r="A40" s="47">
        <v>15</v>
      </c>
      <c r="B40" s="137"/>
      <c r="C40" s="51"/>
      <c r="D40" s="52"/>
      <c r="E40" s="53"/>
      <c r="F40" s="54"/>
      <c r="G40" s="54"/>
      <c r="H40" s="54"/>
      <c r="I40" s="54"/>
      <c r="J40" s="54"/>
      <c r="K40" s="54"/>
      <c r="L40" s="54"/>
      <c r="M40" s="54"/>
      <c r="N40" s="146"/>
      <c r="O40" s="67">
        <f t="shared" si="0"/>
        <v>0</v>
      </c>
      <c r="P40" s="56">
        <f t="shared" si="1"/>
        <v>0</v>
      </c>
      <c r="Q40" s="56">
        <f t="shared" si="2"/>
        <v>0</v>
      </c>
      <c r="R40" s="56">
        <f t="shared" si="3"/>
        <v>0</v>
      </c>
      <c r="S40" s="68">
        <f t="shared" si="4"/>
        <v>0</v>
      </c>
      <c r="T40" s="55">
        <f t="shared" si="5"/>
        <v>0</v>
      </c>
      <c r="U40" s="56">
        <f t="shared" si="6"/>
        <v>0</v>
      </c>
      <c r="V40" s="56">
        <f t="shared" si="7"/>
        <v>0</v>
      </c>
      <c r="W40" s="56">
        <f t="shared" si="8"/>
        <v>0</v>
      </c>
      <c r="X40" s="56">
        <f t="shared" si="9"/>
        <v>0</v>
      </c>
      <c r="Y40" s="57">
        <f t="shared" si="10"/>
        <v>0</v>
      </c>
    </row>
    <row r="41" spans="1:26" x14ac:dyDescent="0.2">
      <c r="A41" s="71"/>
      <c r="B41" s="71"/>
      <c r="C41" s="7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4"/>
    </row>
    <row r="56" spans="20:24" x14ac:dyDescent="0.2">
      <c r="T56" s="9"/>
      <c r="U56" s="9"/>
      <c r="V56" s="9"/>
      <c r="W56" s="9"/>
      <c r="X56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9">
    <pageSetUpPr fitToPage="1"/>
  </sheetPr>
  <dimension ref="A1:Z58"/>
  <sheetViews>
    <sheetView workbookViewId="0">
      <selection activeCell="B5" sqref="B5"/>
    </sheetView>
  </sheetViews>
  <sheetFormatPr defaultRowHeight="12.75" x14ac:dyDescent="0.2"/>
  <cols>
    <col min="1" max="1" width="10.5703125" customWidth="1"/>
    <col min="2" max="2" width="9" customWidth="1"/>
    <col min="3" max="3" width="9.85546875" customWidth="1"/>
    <col min="4" max="4" width="18.28515625" customWidth="1"/>
    <col min="5" max="8" width="4.7109375" customWidth="1"/>
    <col min="9" max="14" width="4.7109375" hidden="1" customWidth="1"/>
    <col min="15" max="18" width="9.7109375" customWidth="1"/>
    <col min="19" max="24" width="9.7109375" hidden="1" customWidth="1"/>
    <col min="25" max="25" width="7.85546875" customWidth="1"/>
  </cols>
  <sheetData>
    <row r="1" spans="1:25" x14ac:dyDescent="0.2">
      <c r="A1" s="1" t="s">
        <v>75</v>
      </c>
      <c r="B1" s="1">
        <v>2021</v>
      </c>
      <c r="C1" t="s">
        <v>1</v>
      </c>
      <c r="D1" s="2" t="s">
        <v>2</v>
      </c>
      <c r="I1" t="s">
        <v>3</v>
      </c>
      <c r="J1" s="2"/>
      <c r="M1" t="s">
        <v>4</v>
      </c>
      <c r="N1">
        <v>2013</v>
      </c>
      <c r="W1" s="3"/>
    </row>
    <row r="2" spans="1:25" x14ac:dyDescent="0.2">
      <c r="A2" s="4">
        <v>3</v>
      </c>
      <c r="B2" s="5" t="s">
        <v>6</v>
      </c>
      <c r="C2" s="5"/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8.75" customHeight="1" x14ac:dyDescent="0.2">
      <c r="A4" s="185" t="s">
        <v>403</v>
      </c>
      <c r="B4" s="186"/>
      <c r="C4" s="185"/>
      <c r="D4" s="185"/>
      <c r="E4" s="128">
        <v>212119</v>
      </c>
      <c r="F4" s="129">
        <v>212132</v>
      </c>
      <c r="G4" s="129">
        <v>212209</v>
      </c>
      <c r="H4" s="130"/>
      <c r="I4" s="127"/>
      <c r="J4" s="92"/>
      <c r="K4" s="92"/>
      <c r="L4" s="92"/>
      <c r="M4" s="92"/>
      <c r="N4" s="92"/>
      <c r="O4" s="91" t="s">
        <v>64</v>
      </c>
      <c r="P4" s="91" t="s">
        <v>65</v>
      </c>
      <c r="Q4" s="91" t="s">
        <v>68</v>
      </c>
      <c r="R4" s="91"/>
      <c r="S4" s="91"/>
      <c r="T4" s="91"/>
      <c r="U4" s="91"/>
      <c r="V4" s="91"/>
      <c r="W4" s="91"/>
      <c r="X4" s="93"/>
      <c r="Y4" s="94"/>
    </row>
    <row r="5" spans="1:25" x14ac:dyDescent="0.2">
      <c r="A5" s="45"/>
      <c r="B5" s="133"/>
      <c r="C5" s="27"/>
      <c r="D5" s="28" t="s">
        <v>11</v>
      </c>
      <c r="E5" s="82">
        <v>8</v>
      </c>
      <c r="F5" s="96">
        <v>9</v>
      </c>
      <c r="G5" s="96">
        <v>8</v>
      </c>
      <c r="H5" s="110"/>
      <c r="I5" s="31"/>
      <c r="J5" s="30"/>
      <c r="K5" s="30"/>
      <c r="L5" s="30"/>
      <c r="M5" s="30"/>
      <c r="N5" s="58"/>
      <c r="O5" s="96">
        <v>212119</v>
      </c>
      <c r="P5" s="96">
        <v>212132</v>
      </c>
      <c r="Q5" s="96">
        <v>212209</v>
      </c>
      <c r="R5" s="96"/>
      <c r="S5" s="96"/>
      <c r="T5" s="96"/>
      <c r="U5" s="96"/>
      <c r="V5" s="96"/>
      <c r="W5" s="96"/>
      <c r="X5" s="104" t="str">
        <f>IF(N4,N4,"")</f>
        <v/>
      </c>
      <c r="Y5" s="97"/>
    </row>
    <row r="6" spans="1:25" x14ac:dyDescent="0.2">
      <c r="A6" s="75" t="s">
        <v>12</v>
      </c>
      <c r="B6" s="102" t="s">
        <v>13</v>
      </c>
      <c r="C6" s="76" t="s">
        <v>14</v>
      </c>
      <c r="D6" s="77" t="s">
        <v>15</v>
      </c>
      <c r="E6" s="98" t="s">
        <v>16</v>
      </c>
      <c r="F6" s="102" t="s">
        <v>16</v>
      </c>
      <c r="G6" s="102" t="s">
        <v>16</v>
      </c>
      <c r="H6" s="111" t="s">
        <v>16</v>
      </c>
      <c r="I6" s="101" t="s">
        <v>16</v>
      </c>
      <c r="J6" s="101" t="s">
        <v>16</v>
      </c>
      <c r="K6" s="101" t="s">
        <v>16</v>
      </c>
      <c r="L6" s="101" t="s">
        <v>16</v>
      </c>
      <c r="M6" s="101" t="s">
        <v>16</v>
      </c>
      <c r="N6" s="99" t="s">
        <v>16</v>
      </c>
      <c r="O6" s="102" t="s">
        <v>17</v>
      </c>
      <c r="P6" s="102" t="s">
        <v>17</v>
      </c>
      <c r="Q6" s="102" t="s">
        <v>17</v>
      </c>
      <c r="R6" s="102" t="s">
        <v>17</v>
      </c>
      <c r="S6" s="102" t="s">
        <v>17</v>
      </c>
      <c r="T6" s="102" t="s">
        <v>17</v>
      </c>
      <c r="U6" s="102" t="s">
        <v>17</v>
      </c>
      <c r="V6" s="102" t="s">
        <v>17</v>
      </c>
      <c r="W6" s="102" t="s">
        <v>17</v>
      </c>
      <c r="X6" s="100" t="s">
        <v>17</v>
      </c>
      <c r="Y6" s="103" t="s">
        <v>18</v>
      </c>
    </row>
    <row r="7" spans="1:25" x14ac:dyDescent="0.2">
      <c r="A7" s="82">
        <v>1</v>
      </c>
      <c r="B7" s="134" t="s">
        <v>22</v>
      </c>
      <c r="C7" s="83" t="s">
        <v>23</v>
      </c>
      <c r="D7" s="86" t="s">
        <v>24</v>
      </c>
      <c r="E7" s="65"/>
      <c r="F7" s="33">
        <v>1</v>
      </c>
      <c r="G7" s="33">
        <v>1</v>
      </c>
      <c r="H7" s="66"/>
      <c r="I7" s="34"/>
      <c r="J7" s="33"/>
      <c r="K7" s="33"/>
      <c r="L7" s="33"/>
      <c r="M7" s="33"/>
      <c r="N7" s="132"/>
      <c r="O7" s="33">
        <f t="shared" ref="O7:O29" si="0">IF((E7&gt;0),ROUND((101+1000*(LOG10($E$5)-LOG10(E7)))*$A$2,0),0)</f>
        <v>0</v>
      </c>
      <c r="P7" s="33">
        <f t="shared" ref="P7:P29" si="1">IF((F7&gt;0),ROUND((101+1000*(LOG10($F$5)-LOG10(F7)))*$A$2,0),0)</f>
        <v>3166</v>
      </c>
      <c r="Q7" s="33">
        <f t="shared" ref="Q7:Q29" si="2">IF((G7&gt;0),ROUND((101+1000*(LOG10($G$5)-LOG10(G7)))*$A$2,0),0)</f>
        <v>3012</v>
      </c>
      <c r="R7" s="33">
        <f t="shared" ref="R7:R29" si="3">IF((H7&gt;0),ROUND((101+1000*(LOG10($H$5)-LOG10(H7)))*$A$2,0),0)</f>
        <v>0</v>
      </c>
      <c r="S7" s="33">
        <f t="shared" ref="S7:S29" si="4">IF((I7&gt;0),ROUND((101+1000*(LOG10($I$5)-LOG10(I7)))*$A$2,0),0)</f>
        <v>0</v>
      </c>
      <c r="T7" s="33">
        <f t="shared" ref="T7:T29" si="5">IF((J7&gt;0),ROUND((101+1000*(LOG10($J$5)-LOG10(J7)))*$A$2,0),0)</f>
        <v>0</v>
      </c>
      <c r="U7" s="33">
        <f t="shared" ref="U7:U29" si="6">IF((K7&gt;0),ROUND((101+1000*(LOG10($K$5)-LOG10(K7)))*$A$2,0),0)</f>
        <v>0</v>
      </c>
      <c r="V7" s="33">
        <f t="shared" ref="V7:V29" si="7">IF((L7&gt;0),ROUND((101+1000*(LOG10($L$5)-LOG10(L7)))*$A$2,0),0)</f>
        <v>0</v>
      </c>
      <c r="W7" s="33">
        <f t="shared" ref="W7:W29" si="8">IF((M7&gt;0),ROUND((101+1000*(LOG10($M$5)-LOG10(M7)))*$A$2,0),0)</f>
        <v>0</v>
      </c>
      <c r="X7" s="132">
        <f t="shared" ref="X7:X29" si="9">IF((N7&gt;0),ROUND((101+1000*(LOG10($N$5)-LOG10(N7)))*$A$2,0),0)</f>
        <v>0</v>
      </c>
      <c r="Y7" s="48">
        <f t="shared" ref="Y7:Y29" si="10">SUM(LARGE(O7:X7,1),LARGE(O7:X7,2),LARGE(O7:X7,3))</f>
        <v>6178</v>
      </c>
    </row>
    <row r="8" spans="1:25" x14ac:dyDescent="0.2">
      <c r="A8" s="49">
        <v>2</v>
      </c>
      <c r="B8" s="135" t="s">
        <v>25</v>
      </c>
      <c r="C8" s="35" t="s">
        <v>26</v>
      </c>
      <c r="D8" s="36" t="s">
        <v>27</v>
      </c>
      <c r="E8" s="37">
        <v>2</v>
      </c>
      <c r="F8" s="38">
        <v>3</v>
      </c>
      <c r="G8" s="38">
        <v>2</v>
      </c>
      <c r="H8" s="107"/>
      <c r="I8" s="105"/>
      <c r="J8" s="38"/>
      <c r="K8" s="38"/>
      <c r="L8" s="38"/>
      <c r="M8" s="38"/>
      <c r="N8" s="59"/>
      <c r="O8" s="38">
        <f t="shared" si="0"/>
        <v>2109</v>
      </c>
      <c r="P8" s="38">
        <f t="shared" si="1"/>
        <v>1734</v>
      </c>
      <c r="Q8" s="38">
        <f t="shared" si="2"/>
        <v>2109</v>
      </c>
      <c r="R8" s="38">
        <f t="shared" si="3"/>
        <v>0</v>
      </c>
      <c r="S8" s="38">
        <f t="shared" si="4"/>
        <v>0</v>
      </c>
      <c r="T8" s="38">
        <f t="shared" si="5"/>
        <v>0</v>
      </c>
      <c r="U8" s="38">
        <f t="shared" si="6"/>
        <v>0</v>
      </c>
      <c r="V8" s="38">
        <f t="shared" si="7"/>
        <v>0</v>
      </c>
      <c r="W8" s="38">
        <f t="shared" si="8"/>
        <v>0</v>
      </c>
      <c r="X8" s="59">
        <f t="shared" si="9"/>
        <v>0</v>
      </c>
      <c r="Y8" s="48">
        <f t="shared" si="10"/>
        <v>5952</v>
      </c>
    </row>
    <row r="9" spans="1:25" x14ac:dyDescent="0.2">
      <c r="A9" s="47">
        <v>3</v>
      </c>
      <c r="B9" s="136" t="s">
        <v>28</v>
      </c>
      <c r="C9" s="39" t="s">
        <v>39</v>
      </c>
      <c r="D9" s="36" t="s">
        <v>40</v>
      </c>
      <c r="E9" s="37">
        <v>4</v>
      </c>
      <c r="F9" s="38">
        <v>4</v>
      </c>
      <c r="G9" s="38">
        <v>3</v>
      </c>
      <c r="H9" s="107"/>
      <c r="I9" s="105"/>
      <c r="J9" s="38"/>
      <c r="K9" s="38"/>
      <c r="L9" s="38"/>
      <c r="M9" s="38"/>
      <c r="N9" s="59"/>
      <c r="O9" s="38">
        <f t="shared" si="0"/>
        <v>1206</v>
      </c>
      <c r="P9" s="38">
        <f t="shared" si="1"/>
        <v>1360</v>
      </c>
      <c r="Q9" s="38">
        <f t="shared" si="2"/>
        <v>1581</v>
      </c>
      <c r="R9" s="38">
        <f t="shared" si="3"/>
        <v>0</v>
      </c>
      <c r="S9" s="38">
        <f t="shared" si="4"/>
        <v>0</v>
      </c>
      <c r="T9" s="38">
        <f t="shared" si="5"/>
        <v>0</v>
      </c>
      <c r="U9" s="38">
        <f t="shared" si="6"/>
        <v>0</v>
      </c>
      <c r="V9" s="38">
        <f t="shared" si="7"/>
        <v>0</v>
      </c>
      <c r="W9" s="38">
        <f t="shared" si="8"/>
        <v>0</v>
      </c>
      <c r="X9" s="59">
        <f t="shared" si="9"/>
        <v>0</v>
      </c>
      <c r="Y9" s="48">
        <f t="shared" si="10"/>
        <v>4147</v>
      </c>
    </row>
    <row r="10" spans="1:25" x14ac:dyDescent="0.2">
      <c r="A10" s="49">
        <v>4</v>
      </c>
      <c r="B10" s="135" t="s">
        <v>32</v>
      </c>
      <c r="C10" s="35" t="s">
        <v>33</v>
      </c>
      <c r="D10" s="36" t="s">
        <v>34</v>
      </c>
      <c r="E10" s="37">
        <v>3</v>
      </c>
      <c r="F10" s="38">
        <v>2</v>
      </c>
      <c r="G10" s="38"/>
      <c r="H10" s="107"/>
      <c r="I10" s="105"/>
      <c r="J10" s="38"/>
      <c r="K10" s="38"/>
      <c r="L10" s="38"/>
      <c r="M10" s="38"/>
      <c r="N10" s="59"/>
      <c r="O10" s="38">
        <f t="shared" si="0"/>
        <v>1581</v>
      </c>
      <c r="P10" s="38">
        <f t="shared" si="1"/>
        <v>2263</v>
      </c>
      <c r="Q10" s="38">
        <f t="shared" si="2"/>
        <v>0</v>
      </c>
      <c r="R10" s="38">
        <f t="shared" si="3"/>
        <v>0</v>
      </c>
      <c r="S10" s="38">
        <f t="shared" si="4"/>
        <v>0</v>
      </c>
      <c r="T10" s="38">
        <f t="shared" si="5"/>
        <v>0</v>
      </c>
      <c r="U10" s="38">
        <f t="shared" si="6"/>
        <v>0</v>
      </c>
      <c r="V10" s="38">
        <f t="shared" si="7"/>
        <v>0</v>
      </c>
      <c r="W10" s="38">
        <f t="shared" si="8"/>
        <v>0</v>
      </c>
      <c r="X10" s="59">
        <f t="shared" si="9"/>
        <v>0</v>
      </c>
      <c r="Y10" s="48">
        <f t="shared" si="10"/>
        <v>3844</v>
      </c>
    </row>
    <row r="11" spans="1:25" x14ac:dyDescent="0.2">
      <c r="A11" s="47">
        <v>5</v>
      </c>
      <c r="B11" s="136" t="s">
        <v>19</v>
      </c>
      <c r="C11" s="32" t="s">
        <v>20</v>
      </c>
      <c r="D11" s="59" t="s">
        <v>21</v>
      </c>
      <c r="E11" s="37">
        <v>1</v>
      </c>
      <c r="F11" s="38">
        <v>6</v>
      </c>
      <c r="G11" s="38"/>
      <c r="H11" s="107"/>
      <c r="I11" s="105"/>
      <c r="J11" s="38"/>
      <c r="K11" s="38"/>
      <c r="L11" s="38"/>
      <c r="M11" s="38"/>
      <c r="N11" s="59"/>
      <c r="O11" s="38">
        <f t="shared" si="0"/>
        <v>3012</v>
      </c>
      <c r="P11" s="38">
        <f t="shared" si="1"/>
        <v>831</v>
      </c>
      <c r="Q11" s="38">
        <f t="shared" si="2"/>
        <v>0</v>
      </c>
      <c r="R11" s="38">
        <f t="shared" si="3"/>
        <v>0</v>
      </c>
      <c r="S11" s="38">
        <f t="shared" si="4"/>
        <v>0</v>
      </c>
      <c r="T11" s="38">
        <f t="shared" si="5"/>
        <v>0</v>
      </c>
      <c r="U11" s="38">
        <f t="shared" si="6"/>
        <v>0</v>
      </c>
      <c r="V11" s="38">
        <f t="shared" si="7"/>
        <v>0</v>
      </c>
      <c r="W11" s="38">
        <f t="shared" si="8"/>
        <v>0</v>
      </c>
      <c r="X11" s="59">
        <f t="shared" si="9"/>
        <v>0</v>
      </c>
      <c r="Y11" s="48">
        <f t="shared" si="10"/>
        <v>3843</v>
      </c>
    </row>
    <row r="12" spans="1:25" x14ac:dyDescent="0.2">
      <c r="A12" s="49">
        <v>6</v>
      </c>
      <c r="B12" s="135" t="s">
        <v>41</v>
      </c>
      <c r="C12" s="35" t="s">
        <v>48</v>
      </c>
      <c r="D12" s="36" t="s">
        <v>49</v>
      </c>
      <c r="E12" s="37">
        <v>6</v>
      </c>
      <c r="F12" s="38">
        <v>7</v>
      </c>
      <c r="G12" s="38">
        <v>4</v>
      </c>
      <c r="H12" s="107"/>
      <c r="I12" s="105"/>
      <c r="J12" s="38"/>
      <c r="K12" s="38"/>
      <c r="L12" s="38"/>
      <c r="M12" s="38"/>
      <c r="N12" s="59"/>
      <c r="O12" s="38">
        <f t="shared" si="0"/>
        <v>678</v>
      </c>
      <c r="P12" s="38">
        <f t="shared" si="1"/>
        <v>630</v>
      </c>
      <c r="Q12" s="38">
        <f t="shared" si="2"/>
        <v>1206</v>
      </c>
      <c r="R12" s="38">
        <f t="shared" si="3"/>
        <v>0</v>
      </c>
      <c r="S12" s="38">
        <f t="shared" si="4"/>
        <v>0</v>
      </c>
      <c r="T12" s="38">
        <f t="shared" si="5"/>
        <v>0</v>
      </c>
      <c r="U12" s="38">
        <f t="shared" si="6"/>
        <v>0</v>
      </c>
      <c r="V12" s="38">
        <f t="shared" si="7"/>
        <v>0</v>
      </c>
      <c r="W12" s="38">
        <f t="shared" si="8"/>
        <v>0</v>
      </c>
      <c r="X12" s="59">
        <f t="shared" si="9"/>
        <v>0</v>
      </c>
      <c r="Y12" s="48">
        <f t="shared" si="10"/>
        <v>2514</v>
      </c>
    </row>
    <row r="13" spans="1:25" x14ac:dyDescent="0.2">
      <c r="A13" s="47">
        <v>7</v>
      </c>
      <c r="B13" s="136" t="s">
        <v>47</v>
      </c>
      <c r="C13" s="32" t="s">
        <v>59</v>
      </c>
      <c r="D13" s="59" t="s">
        <v>60</v>
      </c>
      <c r="E13" s="37"/>
      <c r="F13" s="38">
        <v>9</v>
      </c>
      <c r="G13" s="38">
        <v>5</v>
      </c>
      <c r="H13" s="107"/>
      <c r="I13" s="105"/>
      <c r="J13" s="38"/>
      <c r="K13" s="38"/>
      <c r="L13" s="38"/>
      <c r="M13" s="38"/>
      <c r="N13" s="59"/>
      <c r="O13" s="38">
        <f t="shared" si="0"/>
        <v>0</v>
      </c>
      <c r="P13" s="38">
        <f t="shared" si="1"/>
        <v>303</v>
      </c>
      <c r="Q13" s="38">
        <f t="shared" si="2"/>
        <v>915</v>
      </c>
      <c r="R13" s="38">
        <f t="shared" si="3"/>
        <v>0</v>
      </c>
      <c r="S13" s="38">
        <f t="shared" si="4"/>
        <v>0</v>
      </c>
      <c r="T13" s="38">
        <f t="shared" si="5"/>
        <v>0</v>
      </c>
      <c r="U13" s="38">
        <f t="shared" si="6"/>
        <v>0</v>
      </c>
      <c r="V13" s="38">
        <f t="shared" si="7"/>
        <v>0</v>
      </c>
      <c r="W13" s="38">
        <f t="shared" si="8"/>
        <v>0</v>
      </c>
      <c r="X13" s="59">
        <f t="shared" si="9"/>
        <v>0</v>
      </c>
      <c r="Y13" s="48">
        <f t="shared" si="10"/>
        <v>1218</v>
      </c>
    </row>
    <row r="14" spans="1:25" x14ac:dyDescent="0.2">
      <c r="A14" s="49">
        <v>8</v>
      </c>
      <c r="B14" s="135" t="s">
        <v>35</v>
      </c>
      <c r="C14" s="35" t="s">
        <v>53</v>
      </c>
      <c r="D14" s="36" t="s">
        <v>54</v>
      </c>
      <c r="E14" s="37">
        <v>7</v>
      </c>
      <c r="F14" s="38"/>
      <c r="G14" s="38">
        <v>6</v>
      </c>
      <c r="H14" s="107"/>
      <c r="I14" s="105"/>
      <c r="J14" s="38"/>
      <c r="K14" s="38"/>
      <c r="L14" s="38"/>
      <c r="M14" s="38"/>
      <c r="N14" s="59"/>
      <c r="O14" s="38">
        <f t="shared" si="0"/>
        <v>477</v>
      </c>
      <c r="P14" s="38">
        <f t="shared" si="1"/>
        <v>0</v>
      </c>
      <c r="Q14" s="38">
        <f t="shared" si="2"/>
        <v>678</v>
      </c>
      <c r="R14" s="38">
        <f t="shared" si="3"/>
        <v>0</v>
      </c>
      <c r="S14" s="38">
        <f t="shared" si="4"/>
        <v>0</v>
      </c>
      <c r="T14" s="38">
        <f t="shared" si="5"/>
        <v>0</v>
      </c>
      <c r="U14" s="38">
        <f t="shared" si="6"/>
        <v>0</v>
      </c>
      <c r="V14" s="38">
        <f t="shared" si="7"/>
        <v>0</v>
      </c>
      <c r="W14" s="38">
        <f t="shared" si="8"/>
        <v>0</v>
      </c>
      <c r="X14" s="59">
        <f t="shared" si="9"/>
        <v>0</v>
      </c>
      <c r="Y14" s="48">
        <f t="shared" si="10"/>
        <v>1155</v>
      </c>
    </row>
    <row r="15" spans="1:25" x14ac:dyDescent="0.2">
      <c r="A15" s="47">
        <v>9</v>
      </c>
      <c r="B15" s="139" t="s">
        <v>31</v>
      </c>
      <c r="C15" s="39" t="s">
        <v>249</v>
      </c>
      <c r="D15" s="36" t="s">
        <v>129</v>
      </c>
      <c r="E15" s="37"/>
      <c r="F15" s="38">
        <v>5</v>
      </c>
      <c r="G15" s="38"/>
      <c r="H15" s="107"/>
      <c r="I15" s="105"/>
      <c r="J15" s="38"/>
      <c r="K15" s="38"/>
      <c r="L15" s="38"/>
      <c r="M15" s="38"/>
      <c r="N15" s="59"/>
      <c r="O15" s="38">
        <f t="shared" si="0"/>
        <v>0</v>
      </c>
      <c r="P15" s="38">
        <f t="shared" si="1"/>
        <v>1069</v>
      </c>
      <c r="Q15" s="38">
        <f t="shared" si="2"/>
        <v>0</v>
      </c>
      <c r="R15" s="38">
        <f t="shared" si="3"/>
        <v>0</v>
      </c>
      <c r="S15" s="38">
        <f t="shared" si="4"/>
        <v>0</v>
      </c>
      <c r="T15" s="38">
        <f t="shared" si="5"/>
        <v>0</v>
      </c>
      <c r="U15" s="38">
        <f t="shared" si="6"/>
        <v>0</v>
      </c>
      <c r="V15" s="38">
        <f t="shared" si="7"/>
        <v>0</v>
      </c>
      <c r="W15" s="38">
        <f t="shared" si="8"/>
        <v>0</v>
      </c>
      <c r="X15" s="59">
        <f t="shared" si="9"/>
        <v>0</v>
      </c>
      <c r="Y15" s="48">
        <f t="shared" si="10"/>
        <v>1069</v>
      </c>
    </row>
    <row r="16" spans="1:25" x14ac:dyDescent="0.2">
      <c r="A16" s="49">
        <v>10</v>
      </c>
      <c r="B16" s="135" t="s">
        <v>38</v>
      </c>
      <c r="C16" s="35" t="s">
        <v>43</v>
      </c>
      <c r="D16" s="36" t="s">
        <v>44</v>
      </c>
      <c r="E16" s="37">
        <v>5</v>
      </c>
      <c r="F16" s="38"/>
      <c r="G16" s="38"/>
      <c r="H16" s="107"/>
      <c r="I16" s="105"/>
      <c r="J16" s="38"/>
      <c r="K16" s="38"/>
      <c r="L16" s="38"/>
      <c r="M16" s="38"/>
      <c r="N16" s="59"/>
      <c r="O16" s="38">
        <f t="shared" si="0"/>
        <v>915</v>
      </c>
      <c r="P16" s="38">
        <f t="shared" si="1"/>
        <v>0</v>
      </c>
      <c r="Q16" s="38">
        <f t="shared" si="2"/>
        <v>0</v>
      </c>
      <c r="R16" s="38">
        <f t="shared" si="3"/>
        <v>0</v>
      </c>
      <c r="S16" s="38">
        <f t="shared" si="4"/>
        <v>0</v>
      </c>
      <c r="T16" s="38">
        <f t="shared" si="5"/>
        <v>0</v>
      </c>
      <c r="U16" s="38">
        <f t="shared" si="6"/>
        <v>0</v>
      </c>
      <c r="V16" s="38">
        <f t="shared" si="7"/>
        <v>0</v>
      </c>
      <c r="W16" s="38">
        <f t="shared" si="8"/>
        <v>0</v>
      </c>
      <c r="X16" s="59">
        <f t="shared" si="9"/>
        <v>0</v>
      </c>
      <c r="Y16" s="48">
        <f t="shared" si="10"/>
        <v>915</v>
      </c>
    </row>
    <row r="17" spans="1:26" x14ac:dyDescent="0.2">
      <c r="A17" s="47">
        <v>11</v>
      </c>
      <c r="B17" s="136" t="s">
        <v>55</v>
      </c>
      <c r="C17" s="32" t="s">
        <v>56</v>
      </c>
      <c r="D17" s="59" t="s">
        <v>57</v>
      </c>
      <c r="E17" s="37">
        <v>8</v>
      </c>
      <c r="F17" s="38"/>
      <c r="G17" s="38">
        <v>8</v>
      </c>
      <c r="H17" s="107"/>
      <c r="I17" s="105"/>
      <c r="J17" s="38"/>
      <c r="K17" s="38"/>
      <c r="L17" s="38"/>
      <c r="M17" s="38"/>
      <c r="N17" s="59"/>
      <c r="O17" s="38">
        <f t="shared" si="0"/>
        <v>303</v>
      </c>
      <c r="P17" s="38">
        <f t="shared" si="1"/>
        <v>0</v>
      </c>
      <c r="Q17" s="38">
        <f t="shared" si="2"/>
        <v>303</v>
      </c>
      <c r="R17" s="38">
        <f t="shared" si="3"/>
        <v>0</v>
      </c>
      <c r="S17" s="38">
        <f t="shared" si="4"/>
        <v>0</v>
      </c>
      <c r="T17" s="38">
        <f t="shared" si="5"/>
        <v>0</v>
      </c>
      <c r="U17" s="38">
        <f t="shared" si="6"/>
        <v>0</v>
      </c>
      <c r="V17" s="38">
        <f t="shared" si="7"/>
        <v>0</v>
      </c>
      <c r="W17" s="38">
        <f t="shared" si="8"/>
        <v>0</v>
      </c>
      <c r="X17" s="59">
        <f t="shared" si="9"/>
        <v>0</v>
      </c>
      <c r="Y17" s="48">
        <f t="shared" si="10"/>
        <v>606</v>
      </c>
    </row>
    <row r="18" spans="1:26" x14ac:dyDescent="0.2">
      <c r="A18" s="49">
        <v>12</v>
      </c>
      <c r="B18" s="135" t="s">
        <v>58</v>
      </c>
      <c r="C18" s="35" t="s">
        <v>61</v>
      </c>
      <c r="D18" s="36" t="s">
        <v>21</v>
      </c>
      <c r="E18" s="37"/>
      <c r="F18" s="38">
        <v>8</v>
      </c>
      <c r="G18" s="38"/>
      <c r="H18" s="107"/>
      <c r="I18" s="105"/>
      <c r="J18" s="38"/>
      <c r="K18" s="38"/>
      <c r="L18" s="38"/>
      <c r="M18" s="38"/>
      <c r="N18" s="59"/>
      <c r="O18" s="38">
        <f t="shared" si="0"/>
        <v>0</v>
      </c>
      <c r="P18" s="38">
        <f t="shared" si="1"/>
        <v>456</v>
      </c>
      <c r="Q18" s="38">
        <f t="shared" si="2"/>
        <v>0</v>
      </c>
      <c r="R18" s="38">
        <f t="shared" si="3"/>
        <v>0</v>
      </c>
      <c r="S18" s="38">
        <f t="shared" si="4"/>
        <v>0</v>
      </c>
      <c r="T18" s="38">
        <f t="shared" si="5"/>
        <v>0</v>
      </c>
      <c r="U18" s="38">
        <f t="shared" si="6"/>
        <v>0</v>
      </c>
      <c r="V18" s="38">
        <f t="shared" si="7"/>
        <v>0</v>
      </c>
      <c r="W18" s="38">
        <f t="shared" si="8"/>
        <v>0</v>
      </c>
      <c r="X18" s="59">
        <f t="shared" si="9"/>
        <v>0</v>
      </c>
      <c r="Y18" s="48">
        <f t="shared" si="10"/>
        <v>456</v>
      </c>
    </row>
    <row r="19" spans="1:26" x14ac:dyDescent="0.2">
      <c r="A19" s="47">
        <v>13</v>
      </c>
      <c r="B19" s="136"/>
      <c r="C19" s="39"/>
      <c r="D19" s="36"/>
      <c r="E19" s="37"/>
      <c r="F19" s="38"/>
      <c r="G19" s="38"/>
      <c r="H19" s="107"/>
      <c r="I19" s="105"/>
      <c r="J19" s="38"/>
      <c r="K19" s="38"/>
      <c r="L19" s="38"/>
      <c r="M19" s="38"/>
      <c r="N19" s="59"/>
      <c r="O19" s="38">
        <f t="shared" si="0"/>
        <v>0</v>
      </c>
      <c r="P19" s="38">
        <f t="shared" si="1"/>
        <v>0</v>
      </c>
      <c r="Q19" s="38">
        <f t="shared" si="2"/>
        <v>0</v>
      </c>
      <c r="R19" s="38">
        <f t="shared" si="3"/>
        <v>0</v>
      </c>
      <c r="S19" s="38">
        <f t="shared" si="4"/>
        <v>0</v>
      </c>
      <c r="T19" s="38">
        <f t="shared" si="5"/>
        <v>0</v>
      </c>
      <c r="U19" s="38">
        <f t="shared" si="6"/>
        <v>0</v>
      </c>
      <c r="V19" s="38">
        <f t="shared" si="7"/>
        <v>0</v>
      </c>
      <c r="W19" s="38">
        <f t="shared" si="8"/>
        <v>0</v>
      </c>
      <c r="X19" s="59">
        <f t="shared" si="9"/>
        <v>0</v>
      </c>
      <c r="Y19" s="48">
        <f t="shared" si="10"/>
        <v>0</v>
      </c>
    </row>
    <row r="20" spans="1:26" x14ac:dyDescent="0.2">
      <c r="A20" s="49">
        <v>14</v>
      </c>
      <c r="B20" s="135"/>
      <c r="C20" s="40"/>
      <c r="D20" s="59"/>
      <c r="E20" s="37"/>
      <c r="F20" s="38"/>
      <c r="G20" s="38"/>
      <c r="H20" s="107"/>
      <c r="I20" s="105"/>
      <c r="J20" s="38"/>
      <c r="K20" s="38"/>
      <c r="L20" s="38"/>
      <c r="M20" s="38"/>
      <c r="N20" s="59"/>
      <c r="O20" s="38">
        <f t="shared" si="0"/>
        <v>0</v>
      </c>
      <c r="P20" s="38">
        <f t="shared" si="1"/>
        <v>0</v>
      </c>
      <c r="Q20" s="38">
        <f t="shared" si="2"/>
        <v>0</v>
      </c>
      <c r="R20" s="38">
        <f t="shared" si="3"/>
        <v>0</v>
      </c>
      <c r="S20" s="38">
        <f t="shared" si="4"/>
        <v>0</v>
      </c>
      <c r="T20" s="38">
        <f t="shared" si="5"/>
        <v>0</v>
      </c>
      <c r="U20" s="38">
        <f t="shared" si="6"/>
        <v>0</v>
      </c>
      <c r="V20" s="38">
        <f t="shared" si="7"/>
        <v>0</v>
      </c>
      <c r="W20" s="38">
        <f t="shared" si="8"/>
        <v>0</v>
      </c>
      <c r="X20" s="59">
        <f t="shared" si="9"/>
        <v>0</v>
      </c>
      <c r="Y20" s="48">
        <f t="shared" si="10"/>
        <v>0</v>
      </c>
    </row>
    <row r="21" spans="1:26" x14ac:dyDescent="0.2">
      <c r="A21" s="47">
        <v>15</v>
      </c>
      <c r="B21" s="136"/>
      <c r="C21" s="39"/>
      <c r="D21" s="36"/>
      <c r="E21" s="37"/>
      <c r="F21" s="38"/>
      <c r="G21" s="38"/>
      <c r="H21" s="107"/>
      <c r="I21" s="105"/>
      <c r="J21" s="38"/>
      <c r="K21" s="38"/>
      <c r="L21" s="38"/>
      <c r="M21" s="38"/>
      <c r="N21" s="59"/>
      <c r="O21" s="38">
        <f t="shared" si="0"/>
        <v>0</v>
      </c>
      <c r="P21" s="38">
        <f t="shared" si="1"/>
        <v>0</v>
      </c>
      <c r="Q21" s="38">
        <f t="shared" si="2"/>
        <v>0</v>
      </c>
      <c r="R21" s="38">
        <f t="shared" si="3"/>
        <v>0</v>
      </c>
      <c r="S21" s="38">
        <f t="shared" si="4"/>
        <v>0</v>
      </c>
      <c r="T21" s="38">
        <f t="shared" si="5"/>
        <v>0</v>
      </c>
      <c r="U21" s="38">
        <f t="shared" si="6"/>
        <v>0</v>
      </c>
      <c r="V21" s="38">
        <f t="shared" si="7"/>
        <v>0</v>
      </c>
      <c r="W21" s="38">
        <f t="shared" si="8"/>
        <v>0</v>
      </c>
      <c r="X21" s="59">
        <f t="shared" si="9"/>
        <v>0</v>
      </c>
      <c r="Y21" s="48">
        <f t="shared" si="10"/>
        <v>0</v>
      </c>
    </row>
    <row r="22" spans="1:26" x14ac:dyDescent="0.2">
      <c r="A22" s="49"/>
      <c r="B22" s="138"/>
      <c r="C22" s="35"/>
      <c r="D22" s="36"/>
      <c r="E22" s="37"/>
      <c r="F22" s="38"/>
      <c r="G22" s="38"/>
      <c r="H22" s="107"/>
      <c r="I22" s="105"/>
      <c r="J22" s="38"/>
      <c r="K22" s="38"/>
      <c r="L22" s="38"/>
      <c r="M22" s="38"/>
      <c r="N22" s="59"/>
      <c r="O22" s="38">
        <f t="shared" si="0"/>
        <v>0</v>
      </c>
      <c r="P22" s="38">
        <f t="shared" si="1"/>
        <v>0</v>
      </c>
      <c r="Q22" s="38">
        <f t="shared" si="2"/>
        <v>0</v>
      </c>
      <c r="R22" s="38">
        <f t="shared" si="3"/>
        <v>0</v>
      </c>
      <c r="S22" s="38">
        <f t="shared" si="4"/>
        <v>0</v>
      </c>
      <c r="T22" s="38">
        <f t="shared" si="5"/>
        <v>0</v>
      </c>
      <c r="U22" s="38">
        <f t="shared" si="6"/>
        <v>0</v>
      </c>
      <c r="V22" s="38">
        <f t="shared" si="7"/>
        <v>0</v>
      </c>
      <c r="W22" s="38">
        <f t="shared" si="8"/>
        <v>0</v>
      </c>
      <c r="X22" s="59">
        <f t="shared" si="9"/>
        <v>0</v>
      </c>
      <c r="Y22" s="48">
        <f t="shared" si="10"/>
        <v>0</v>
      </c>
    </row>
    <row r="23" spans="1:26" x14ac:dyDescent="0.2">
      <c r="A23" s="50"/>
      <c r="B23" s="140"/>
      <c r="C23" s="51"/>
      <c r="D23" s="52"/>
      <c r="E23" s="53"/>
      <c r="F23" s="54"/>
      <c r="G23" s="54"/>
      <c r="H23" s="108"/>
      <c r="I23" s="106"/>
      <c r="J23" s="54"/>
      <c r="K23" s="54"/>
      <c r="L23" s="54"/>
      <c r="M23" s="54"/>
      <c r="N23" s="60"/>
      <c r="O23" s="54">
        <f t="shared" si="0"/>
        <v>0</v>
      </c>
      <c r="P23" s="54">
        <f t="shared" si="1"/>
        <v>0</v>
      </c>
      <c r="Q23" s="54">
        <f t="shared" si="2"/>
        <v>0</v>
      </c>
      <c r="R23" s="54">
        <f t="shared" si="3"/>
        <v>0</v>
      </c>
      <c r="S23" s="54">
        <f t="shared" si="4"/>
        <v>0</v>
      </c>
      <c r="T23" s="54">
        <f t="shared" si="5"/>
        <v>0</v>
      </c>
      <c r="U23" s="54">
        <f t="shared" si="6"/>
        <v>0</v>
      </c>
      <c r="V23" s="54">
        <f t="shared" si="7"/>
        <v>0</v>
      </c>
      <c r="W23" s="54">
        <f t="shared" si="8"/>
        <v>0</v>
      </c>
      <c r="X23" s="60">
        <f t="shared" si="9"/>
        <v>0</v>
      </c>
      <c r="Y23" s="57">
        <f t="shared" si="10"/>
        <v>0</v>
      </c>
    </row>
    <row r="24" spans="1:26" x14ac:dyDescent="0.2">
      <c r="A24" s="47"/>
      <c r="B24" s="122"/>
      <c r="C24" s="39"/>
      <c r="D24" s="131"/>
      <c r="E24" s="65"/>
      <c r="F24" s="33"/>
      <c r="G24" s="33"/>
      <c r="H24" s="66"/>
      <c r="I24" s="34"/>
      <c r="J24" s="33"/>
      <c r="K24" s="33"/>
      <c r="L24" s="33"/>
      <c r="M24" s="33"/>
      <c r="N24" s="95"/>
      <c r="O24" s="33">
        <f t="shared" si="0"/>
        <v>0</v>
      </c>
      <c r="P24" s="33">
        <f t="shared" si="1"/>
        <v>0</v>
      </c>
      <c r="Q24" s="33">
        <f t="shared" si="2"/>
        <v>0</v>
      </c>
      <c r="R24" s="33">
        <f t="shared" si="3"/>
        <v>0</v>
      </c>
      <c r="S24" s="33">
        <f t="shared" si="4"/>
        <v>0</v>
      </c>
      <c r="T24" s="33">
        <f t="shared" si="5"/>
        <v>0</v>
      </c>
      <c r="U24" s="33">
        <f t="shared" si="6"/>
        <v>0</v>
      </c>
      <c r="V24" s="33">
        <f t="shared" si="7"/>
        <v>0</v>
      </c>
      <c r="W24" s="33">
        <f t="shared" si="8"/>
        <v>0</v>
      </c>
      <c r="X24" s="95">
        <f t="shared" si="9"/>
        <v>0</v>
      </c>
      <c r="Y24" s="48">
        <f t="shared" si="10"/>
        <v>0</v>
      </c>
    </row>
    <row r="25" spans="1:26" x14ac:dyDescent="0.2">
      <c r="A25" s="49"/>
      <c r="B25" s="121"/>
      <c r="C25" s="40"/>
      <c r="D25" s="41"/>
      <c r="E25" s="37"/>
      <c r="F25" s="38"/>
      <c r="G25" s="38"/>
      <c r="H25" s="107"/>
      <c r="I25" s="105"/>
      <c r="J25" s="38"/>
      <c r="K25" s="38"/>
      <c r="L25" s="38"/>
      <c r="M25" s="38"/>
      <c r="N25" s="59"/>
      <c r="O25" s="38">
        <f t="shared" si="0"/>
        <v>0</v>
      </c>
      <c r="P25" s="38">
        <f t="shared" si="1"/>
        <v>0</v>
      </c>
      <c r="Q25" s="38">
        <f t="shared" si="2"/>
        <v>0</v>
      </c>
      <c r="R25" s="38">
        <f t="shared" si="3"/>
        <v>0</v>
      </c>
      <c r="S25" s="38">
        <f t="shared" si="4"/>
        <v>0</v>
      </c>
      <c r="T25" s="38">
        <f t="shared" si="5"/>
        <v>0</v>
      </c>
      <c r="U25" s="38">
        <f t="shared" si="6"/>
        <v>0</v>
      </c>
      <c r="V25" s="38">
        <f t="shared" si="7"/>
        <v>0</v>
      </c>
      <c r="W25" s="38">
        <f t="shared" si="8"/>
        <v>0</v>
      </c>
      <c r="X25" s="59">
        <f t="shared" si="9"/>
        <v>0</v>
      </c>
      <c r="Y25" s="48">
        <f t="shared" si="10"/>
        <v>0</v>
      </c>
    </row>
    <row r="26" spans="1:26" x14ac:dyDescent="0.2">
      <c r="A26" s="47"/>
      <c r="B26" s="122"/>
      <c r="C26" s="32"/>
      <c r="D26" s="41"/>
      <c r="E26" s="37"/>
      <c r="F26" s="38"/>
      <c r="G26" s="38"/>
      <c r="H26" s="107"/>
      <c r="I26" s="105"/>
      <c r="J26" s="38"/>
      <c r="K26" s="38"/>
      <c r="L26" s="38"/>
      <c r="M26" s="38"/>
      <c r="N26" s="59"/>
      <c r="O26" s="38">
        <f t="shared" si="0"/>
        <v>0</v>
      </c>
      <c r="P26" s="38">
        <f t="shared" si="1"/>
        <v>0</v>
      </c>
      <c r="Q26" s="38">
        <f t="shared" si="2"/>
        <v>0</v>
      </c>
      <c r="R26" s="38">
        <f t="shared" si="3"/>
        <v>0</v>
      </c>
      <c r="S26" s="38">
        <f t="shared" si="4"/>
        <v>0</v>
      </c>
      <c r="T26" s="38">
        <f t="shared" si="5"/>
        <v>0</v>
      </c>
      <c r="U26" s="38">
        <f t="shared" si="6"/>
        <v>0</v>
      </c>
      <c r="V26" s="38">
        <f t="shared" si="7"/>
        <v>0</v>
      </c>
      <c r="W26" s="38">
        <f t="shared" si="8"/>
        <v>0</v>
      </c>
      <c r="X26" s="59">
        <f t="shared" si="9"/>
        <v>0</v>
      </c>
      <c r="Y26" s="48">
        <f t="shared" si="10"/>
        <v>0</v>
      </c>
    </row>
    <row r="27" spans="1:26" x14ac:dyDescent="0.2">
      <c r="A27" s="49"/>
      <c r="B27" s="121"/>
      <c r="C27" s="35"/>
      <c r="D27" s="36"/>
      <c r="E27" s="37"/>
      <c r="F27" s="38"/>
      <c r="G27" s="38"/>
      <c r="H27" s="107"/>
      <c r="I27" s="105"/>
      <c r="J27" s="38"/>
      <c r="K27" s="38"/>
      <c r="L27" s="38"/>
      <c r="M27" s="38"/>
      <c r="N27" s="59"/>
      <c r="O27" s="38">
        <f t="shared" si="0"/>
        <v>0</v>
      </c>
      <c r="P27" s="38">
        <f t="shared" si="1"/>
        <v>0</v>
      </c>
      <c r="Q27" s="38">
        <f t="shared" si="2"/>
        <v>0</v>
      </c>
      <c r="R27" s="38">
        <f t="shared" si="3"/>
        <v>0</v>
      </c>
      <c r="S27" s="38">
        <f t="shared" si="4"/>
        <v>0</v>
      </c>
      <c r="T27" s="38">
        <f t="shared" si="5"/>
        <v>0</v>
      </c>
      <c r="U27" s="38">
        <f t="shared" si="6"/>
        <v>0</v>
      </c>
      <c r="V27" s="38">
        <f t="shared" si="7"/>
        <v>0</v>
      </c>
      <c r="W27" s="38">
        <f t="shared" si="8"/>
        <v>0</v>
      </c>
      <c r="X27" s="59">
        <f t="shared" si="9"/>
        <v>0</v>
      </c>
      <c r="Y27" s="48">
        <f t="shared" si="10"/>
        <v>0</v>
      </c>
    </row>
    <row r="28" spans="1:26" x14ac:dyDescent="0.2">
      <c r="A28" s="47"/>
      <c r="B28" s="122"/>
      <c r="C28" s="39"/>
      <c r="D28" s="36"/>
      <c r="E28" s="37"/>
      <c r="F28" s="38"/>
      <c r="G28" s="38"/>
      <c r="H28" s="107"/>
      <c r="I28" s="105"/>
      <c r="J28" s="38"/>
      <c r="K28" s="38"/>
      <c r="L28" s="38"/>
      <c r="M28" s="38"/>
      <c r="N28" s="59"/>
      <c r="O28" s="38">
        <f t="shared" si="0"/>
        <v>0</v>
      </c>
      <c r="P28" s="38">
        <f t="shared" si="1"/>
        <v>0</v>
      </c>
      <c r="Q28" s="38">
        <f t="shared" si="2"/>
        <v>0</v>
      </c>
      <c r="R28" s="38">
        <f t="shared" si="3"/>
        <v>0</v>
      </c>
      <c r="S28" s="38">
        <f t="shared" si="4"/>
        <v>0</v>
      </c>
      <c r="T28" s="38">
        <f t="shared" si="5"/>
        <v>0</v>
      </c>
      <c r="U28" s="38">
        <f t="shared" si="6"/>
        <v>0</v>
      </c>
      <c r="V28" s="38">
        <f t="shared" si="7"/>
        <v>0</v>
      </c>
      <c r="W28" s="38">
        <f t="shared" si="8"/>
        <v>0</v>
      </c>
      <c r="X28" s="59">
        <f t="shared" si="9"/>
        <v>0</v>
      </c>
      <c r="Y28" s="48">
        <f t="shared" si="10"/>
        <v>0</v>
      </c>
    </row>
    <row r="29" spans="1:26" x14ac:dyDescent="0.2">
      <c r="A29" s="50"/>
      <c r="B29" s="124"/>
      <c r="C29" s="70"/>
      <c r="D29" s="52"/>
      <c r="E29" s="53"/>
      <c r="F29" s="54"/>
      <c r="G29" s="54"/>
      <c r="H29" s="108"/>
      <c r="I29" s="106"/>
      <c r="J29" s="54"/>
      <c r="K29" s="54"/>
      <c r="L29" s="54"/>
      <c r="M29" s="54"/>
      <c r="N29" s="60"/>
      <c r="O29" s="54">
        <f t="shared" si="0"/>
        <v>0</v>
      </c>
      <c r="P29" s="54">
        <f t="shared" si="1"/>
        <v>0</v>
      </c>
      <c r="Q29" s="54">
        <f t="shared" si="2"/>
        <v>0</v>
      </c>
      <c r="R29" s="54">
        <f t="shared" si="3"/>
        <v>0</v>
      </c>
      <c r="S29" s="54">
        <f t="shared" si="4"/>
        <v>0</v>
      </c>
      <c r="T29" s="54">
        <f t="shared" si="5"/>
        <v>0</v>
      </c>
      <c r="U29" s="54">
        <f t="shared" si="6"/>
        <v>0</v>
      </c>
      <c r="V29" s="54">
        <f t="shared" si="7"/>
        <v>0</v>
      </c>
      <c r="W29" s="54">
        <f t="shared" si="8"/>
        <v>0</v>
      </c>
      <c r="X29" s="60">
        <f t="shared" si="9"/>
        <v>0</v>
      </c>
      <c r="Y29" s="57">
        <f t="shared" si="10"/>
        <v>0</v>
      </c>
    </row>
    <row r="30" spans="1:26" s="8" customFormat="1" x14ac:dyDescent="0.2">
      <c r="A30" s="71"/>
      <c r="B30" s="71"/>
      <c r="C30" s="72"/>
      <c r="D30" s="72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4"/>
      <c r="Z30"/>
    </row>
    <row r="31" spans="1:26" x14ac:dyDescent="0.2">
      <c r="A31" s="71"/>
      <c r="B31" s="71"/>
      <c r="C31" s="90"/>
      <c r="D31" s="90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4"/>
    </row>
    <row r="32" spans="1:26" x14ac:dyDescent="0.2">
      <c r="A32" s="71"/>
      <c r="B32" s="71"/>
      <c r="C32" s="90"/>
      <c r="D32" s="90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4"/>
    </row>
    <row r="33" spans="1:25" x14ac:dyDescent="0.2">
      <c r="A33" s="71"/>
      <c r="B33" s="71"/>
      <c r="C33" s="90"/>
      <c r="D33" s="90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4"/>
    </row>
    <row r="56" spans="1:26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69"/>
      <c r="U56" s="69"/>
      <c r="V56" s="69"/>
      <c r="W56" s="69"/>
      <c r="X56" s="69"/>
      <c r="Y56" s="7"/>
      <c r="Z56" s="7"/>
    </row>
    <row r="57" spans="1:26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5"/>
  <dimension ref="A1:P36"/>
  <sheetViews>
    <sheetView workbookViewId="0">
      <selection activeCell="D9" sqref="D9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140625" customWidth="1"/>
  </cols>
  <sheetData>
    <row r="1" spans="1:15" ht="15.75" customHeight="1" x14ac:dyDescent="0.25">
      <c r="A1" s="10">
        <v>2110</v>
      </c>
      <c r="B1" s="15" t="s">
        <v>64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63">
        <v>1</v>
      </c>
      <c r="C2" s="163" t="s">
        <v>76</v>
      </c>
      <c r="D2" s="163" t="s">
        <v>20</v>
      </c>
      <c r="E2" s="163" t="s">
        <v>21</v>
      </c>
      <c r="F2" s="163">
        <v>1986</v>
      </c>
      <c r="G2" s="163" t="s">
        <v>237</v>
      </c>
      <c r="H2" s="163">
        <v>6</v>
      </c>
      <c r="I2" s="163">
        <v>3012</v>
      </c>
    </row>
    <row r="3" spans="1:15" ht="12.75" customHeight="1" x14ac:dyDescent="0.25">
      <c r="A3" s="12">
        <v>2</v>
      </c>
      <c r="B3" s="163">
        <v>2</v>
      </c>
      <c r="C3" s="163" t="s">
        <v>86</v>
      </c>
      <c r="D3" s="163" t="s">
        <v>26</v>
      </c>
      <c r="E3" s="163" t="s">
        <v>27</v>
      </c>
      <c r="F3" s="163">
        <v>1974</v>
      </c>
      <c r="G3" s="163" t="s">
        <v>238</v>
      </c>
      <c r="H3" s="163">
        <v>14</v>
      </c>
      <c r="I3" s="163">
        <v>2109</v>
      </c>
    </row>
    <row r="4" spans="1:15" ht="12.75" customHeight="1" x14ac:dyDescent="0.25">
      <c r="A4" s="12">
        <v>3</v>
      </c>
      <c r="B4" s="163">
        <v>3</v>
      </c>
      <c r="C4" s="163" t="s">
        <v>79</v>
      </c>
      <c r="D4" s="163" t="s">
        <v>33</v>
      </c>
      <c r="E4" s="163" t="s">
        <v>34</v>
      </c>
      <c r="F4" s="163">
        <v>1964</v>
      </c>
      <c r="G4" s="163" t="s">
        <v>239</v>
      </c>
      <c r="H4" s="163">
        <v>16</v>
      </c>
      <c r="I4" s="163">
        <v>1581</v>
      </c>
    </row>
    <row r="5" spans="1:15" ht="12.75" customHeight="1" x14ac:dyDescent="0.25">
      <c r="A5" s="12">
        <v>4</v>
      </c>
      <c r="B5" s="163">
        <v>4</v>
      </c>
      <c r="C5" s="163" t="s">
        <v>82</v>
      </c>
      <c r="D5" s="163" t="s">
        <v>39</v>
      </c>
      <c r="E5" s="163" t="s">
        <v>40</v>
      </c>
      <c r="F5" s="163">
        <v>1974</v>
      </c>
      <c r="G5" s="163" t="s">
        <v>240</v>
      </c>
      <c r="H5" s="163">
        <v>17</v>
      </c>
      <c r="I5" s="163">
        <v>1206</v>
      </c>
    </row>
    <row r="6" spans="1:15" ht="12.75" customHeight="1" x14ac:dyDescent="0.25">
      <c r="A6" s="12">
        <v>5</v>
      </c>
      <c r="B6" s="163">
        <v>5</v>
      </c>
      <c r="C6" s="163" t="s">
        <v>89</v>
      </c>
      <c r="D6" s="163" t="s">
        <v>43</v>
      </c>
      <c r="E6" s="163" t="s">
        <v>44</v>
      </c>
      <c r="F6" s="163">
        <v>1972</v>
      </c>
      <c r="G6" s="163" t="s">
        <v>241</v>
      </c>
      <c r="H6" s="163">
        <v>28</v>
      </c>
      <c r="I6" s="163">
        <v>915</v>
      </c>
    </row>
    <row r="7" spans="1:15" ht="12.75" customHeight="1" x14ac:dyDescent="0.25">
      <c r="A7" s="12">
        <v>6</v>
      </c>
      <c r="B7" s="163">
        <v>6</v>
      </c>
      <c r="C7" s="163" t="s">
        <v>90</v>
      </c>
      <c r="D7" s="163" t="s">
        <v>48</v>
      </c>
      <c r="E7" s="163" t="s">
        <v>49</v>
      </c>
      <c r="F7" s="163">
        <v>1958</v>
      </c>
      <c r="G7" s="163" t="s">
        <v>242</v>
      </c>
      <c r="H7" s="163">
        <v>34</v>
      </c>
      <c r="I7" s="163">
        <v>678</v>
      </c>
    </row>
    <row r="8" spans="1:15" ht="12.75" customHeight="1" x14ac:dyDescent="0.25">
      <c r="A8" s="12">
        <v>7</v>
      </c>
      <c r="B8" s="163">
        <v>7</v>
      </c>
      <c r="C8" s="163" t="s">
        <v>83</v>
      </c>
      <c r="D8" s="163" t="s">
        <v>53</v>
      </c>
      <c r="E8" s="163" t="s">
        <v>54</v>
      </c>
      <c r="F8" s="163">
        <v>1967</v>
      </c>
      <c r="G8" s="163" t="s">
        <v>243</v>
      </c>
      <c r="H8" s="163">
        <v>41</v>
      </c>
      <c r="I8" s="163">
        <v>477</v>
      </c>
    </row>
    <row r="9" spans="1:15" ht="12.75" customHeight="1" x14ac:dyDescent="0.25">
      <c r="A9" s="12">
        <v>8</v>
      </c>
      <c r="B9" s="163">
        <v>8</v>
      </c>
      <c r="C9" s="163" t="s">
        <v>84</v>
      </c>
      <c r="D9" s="163" t="s">
        <v>56</v>
      </c>
      <c r="E9" s="163" t="s">
        <v>57</v>
      </c>
      <c r="F9" s="163">
        <v>1960</v>
      </c>
      <c r="G9" s="163" t="s">
        <v>244</v>
      </c>
      <c r="H9" s="163">
        <v>46</v>
      </c>
      <c r="I9" s="163">
        <v>303</v>
      </c>
    </row>
    <row r="10" spans="1:15" ht="12.75" customHeight="1" x14ac:dyDescent="0.25">
      <c r="A10" s="12"/>
      <c r="B10" s="158"/>
      <c r="C10" s="158"/>
      <c r="D10" s="158"/>
      <c r="E10" s="158"/>
      <c r="F10" s="158"/>
      <c r="G10" s="158"/>
      <c r="H10" s="158"/>
      <c r="I10" s="158"/>
    </row>
    <row r="11" spans="1:15" ht="12.75" customHeight="1" x14ac:dyDescent="0.25">
      <c r="A11" s="12"/>
      <c r="B11" s="158"/>
      <c r="C11" s="158"/>
      <c r="D11" s="158"/>
      <c r="E11" s="158"/>
      <c r="F11" s="158"/>
      <c r="G11" s="158"/>
      <c r="H11" s="158"/>
      <c r="I11" s="158"/>
    </row>
    <row r="12" spans="1:15" ht="12.75" customHeight="1" x14ac:dyDescent="0.25">
      <c r="A12" s="12"/>
      <c r="B12" s="158"/>
      <c r="C12" s="158"/>
      <c r="D12" s="158"/>
      <c r="E12" s="158"/>
      <c r="F12" s="158"/>
      <c r="G12" s="158"/>
      <c r="H12" s="158"/>
      <c r="I12" s="158"/>
    </row>
    <row r="13" spans="1:15" ht="12.75" customHeight="1" x14ac:dyDescent="0.25">
      <c r="A13" s="13"/>
      <c r="B13" s="158"/>
      <c r="C13" s="158"/>
      <c r="D13" s="158"/>
      <c r="E13" s="158"/>
      <c r="F13" s="158"/>
      <c r="G13" s="158"/>
      <c r="H13" s="158"/>
      <c r="I13" s="158"/>
    </row>
    <row r="14" spans="1:15" ht="12.75" customHeight="1" x14ac:dyDescent="0.25">
      <c r="A14" s="13"/>
      <c r="B14" s="158"/>
      <c r="C14" s="158"/>
      <c r="D14" s="158"/>
      <c r="E14" s="158"/>
      <c r="F14" s="158"/>
      <c r="G14" s="158"/>
      <c r="H14" s="158"/>
      <c r="I14" s="158"/>
    </row>
    <row r="15" spans="1:15" ht="12.75" customHeight="1" x14ac:dyDescent="0.2">
      <c r="A15" s="12"/>
    </row>
    <row r="16" spans="1:15" ht="12.75" customHeight="1" x14ac:dyDescent="0.2">
      <c r="A16" s="12"/>
    </row>
    <row r="17" spans="1:16" ht="12.75" customHeight="1" x14ac:dyDescent="0.2">
      <c r="A17" s="12"/>
    </row>
    <row r="18" spans="1:16" ht="12.75" customHeight="1" x14ac:dyDescent="0.2">
      <c r="A18" s="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4"/>
    </row>
    <row r="19" spans="1:16" ht="12.75" customHeight="1" x14ac:dyDescent="0.2">
      <c r="A19" s="12"/>
      <c r="B19" s="11"/>
      <c r="C19" s="11"/>
      <c r="D19" s="17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ht="12.75" customHeight="1" x14ac:dyDescent="0.2">
      <c r="A20" s="12"/>
      <c r="B20" s="11"/>
      <c r="C20" s="11"/>
      <c r="D20" s="11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6" ht="12.75" customHeight="1" x14ac:dyDescent="0.2">
      <c r="A21" s="12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6" ht="12.75" customHeight="1" x14ac:dyDescent="0.2">
      <c r="A22" s="1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4"/>
      <c r="O22" s="14"/>
    </row>
    <row r="23" spans="1:16" ht="12.75" customHeight="1" x14ac:dyDescent="0.2">
      <c r="A23" s="1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4"/>
    </row>
    <row r="24" spans="1:16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6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6" ht="12.75" customHeight="1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4"/>
      <c r="O26" s="14"/>
    </row>
    <row r="27" spans="1:16" ht="12.75" customHeight="1" x14ac:dyDescent="0.2">
      <c r="A27" s="13"/>
      <c r="B27" s="17"/>
      <c r="C27" s="17"/>
      <c r="D27" s="17"/>
      <c r="E27" s="5"/>
      <c r="F27" s="5"/>
      <c r="G27" s="5"/>
      <c r="H27" s="17"/>
      <c r="I27" s="17"/>
      <c r="J27" s="17"/>
      <c r="K27" s="17"/>
      <c r="L27" s="17"/>
      <c r="M27" s="17"/>
      <c r="N27" s="17"/>
      <c r="O27" s="5"/>
    </row>
    <row r="28" spans="1:16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6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6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6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6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/>
  <dimension ref="A1:O34"/>
  <sheetViews>
    <sheetView workbookViewId="0">
      <selection activeCell="A19" sqref="A19:A2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>
        <v>2001</v>
      </c>
      <c r="B1" s="15" t="s">
        <v>92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65">
        <v>1</v>
      </c>
      <c r="C2" s="165" t="s">
        <v>77</v>
      </c>
      <c r="D2" s="165" t="s">
        <v>23</v>
      </c>
      <c r="E2" s="165" t="s">
        <v>24</v>
      </c>
      <c r="F2" s="165">
        <v>1976</v>
      </c>
      <c r="G2" s="165" t="s">
        <v>259</v>
      </c>
      <c r="H2" s="165">
        <v>4</v>
      </c>
      <c r="I2" s="165">
        <v>9320</v>
      </c>
    </row>
    <row r="3" spans="1:15" ht="12.75" customHeight="1" x14ac:dyDescent="0.25">
      <c r="A3" s="12">
        <v>2</v>
      </c>
      <c r="B3" s="165">
        <v>2</v>
      </c>
      <c r="C3" s="165" t="s">
        <v>76</v>
      </c>
      <c r="D3" s="165" t="s">
        <v>20</v>
      </c>
      <c r="E3" s="165" t="s">
        <v>21</v>
      </c>
      <c r="F3" s="165">
        <v>1986</v>
      </c>
      <c r="G3" s="165" t="s">
        <v>260</v>
      </c>
      <c r="H3" s="165">
        <v>7</v>
      </c>
      <c r="I3" s="165">
        <v>7213</v>
      </c>
    </row>
    <row r="4" spans="1:15" ht="12.75" customHeight="1" x14ac:dyDescent="0.25">
      <c r="A4" s="12">
        <v>3</v>
      </c>
      <c r="B4" s="165">
        <v>3</v>
      </c>
      <c r="C4" s="165" t="s">
        <v>86</v>
      </c>
      <c r="D4" s="165" t="s">
        <v>26</v>
      </c>
      <c r="E4" s="165" t="s">
        <v>27</v>
      </c>
      <c r="F4" s="165">
        <v>1974</v>
      </c>
      <c r="G4" s="165" t="s">
        <v>261</v>
      </c>
      <c r="H4" s="165">
        <v>12</v>
      </c>
      <c r="I4" s="165">
        <v>5980</v>
      </c>
    </row>
    <row r="5" spans="1:15" ht="12.75" customHeight="1" x14ac:dyDescent="0.25">
      <c r="A5" s="12">
        <v>4</v>
      </c>
      <c r="B5" s="165">
        <v>4</v>
      </c>
      <c r="C5" s="165" t="s">
        <v>78</v>
      </c>
      <c r="D5" s="165" t="s">
        <v>29</v>
      </c>
      <c r="E5" s="165" t="s">
        <v>30</v>
      </c>
      <c r="F5" s="165">
        <v>1978</v>
      </c>
      <c r="G5" s="165" t="s">
        <v>262</v>
      </c>
      <c r="H5" s="165">
        <v>13</v>
      </c>
      <c r="I5" s="165">
        <v>5106</v>
      </c>
    </row>
    <row r="6" spans="1:15" ht="12.75" customHeight="1" x14ac:dyDescent="0.25">
      <c r="A6" s="12">
        <v>5</v>
      </c>
      <c r="B6" s="165">
        <v>5</v>
      </c>
      <c r="C6" s="165" t="s">
        <v>263</v>
      </c>
      <c r="D6" s="165" t="s">
        <v>264</v>
      </c>
      <c r="E6" s="165" t="s">
        <v>51</v>
      </c>
      <c r="F6" s="165">
        <v>1992</v>
      </c>
      <c r="G6" s="165" t="s">
        <v>265</v>
      </c>
      <c r="H6" s="165">
        <v>23</v>
      </c>
      <c r="I6" s="165">
        <v>4427</v>
      </c>
    </row>
    <row r="7" spans="1:15" ht="12.75" customHeight="1" x14ac:dyDescent="0.25">
      <c r="A7" s="12">
        <v>6</v>
      </c>
      <c r="B7" s="165">
        <v>6</v>
      </c>
      <c r="C7" s="165" t="s">
        <v>89</v>
      </c>
      <c r="D7" s="165" t="s">
        <v>43</v>
      </c>
      <c r="E7" s="165" t="s">
        <v>44</v>
      </c>
      <c r="F7" s="165">
        <v>1972</v>
      </c>
      <c r="G7" s="165" t="s">
        <v>266</v>
      </c>
      <c r="H7" s="165">
        <v>23</v>
      </c>
      <c r="I7" s="165">
        <v>3873</v>
      </c>
    </row>
    <row r="8" spans="1:15" ht="12.75" customHeight="1" x14ac:dyDescent="0.25">
      <c r="A8" s="12">
        <v>7</v>
      </c>
      <c r="B8" s="165">
        <v>7</v>
      </c>
      <c r="C8" s="165" t="s">
        <v>90</v>
      </c>
      <c r="D8" s="165" t="s">
        <v>48</v>
      </c>
      <c r="E8" s="165" t="s">
        <v>49</v>
      </c>
      <c r="F8" s="165">
        <v>1958</v>
      </c>
      <c r="G8" s="165" t="s">
        <v>267</v>
      </c>
      <c r="H8" s="165">
        <v>27</v>
      </c>
      <c r="I8" s="165">
        <v>3404</v>
      </c>
    </row>
    <row r="9" spans="1:15" ht="12.75" customHeight="1" x14ac:dyDescent="0.25">
      <c r="A9" s="12">
        <v>8</v>
      </c>
      <c r="B9" s="165">
        <v>8</v>
      </c>
      <c r="C9" s="165" t="s">
        <v>82</v>
      </c>
      <c r="D9" s="165" t="s">
        <v>39</v>
      </c>
      <c r="E9" s="165" t="s">
        <v>40</v>
      </c>
      <c r="F9" s="165">
        <v>1974</v>
      </c>
      <c r="G9" s="165" t="s">
        <v>268</v>
      </c>
      <c r="H9" s="165">
        <v>30</v>
      </c>
      <c r="I9" s="165">
        <v>2999</v>
      </c>
    </row>
    <row r="10" spans="1:15" ht="12.75" customHeight="1" x14ac:dyDescent="0.25">
      <c r="A10" s="12">
        <v>9</v>
      </c>
      <c r="B10" s="165">
        <v>9</v>
      </c>
      <c r="C10" s="165" t="s">
        <v>81</v>
      </c>
      <c r="D10" s="165" t="s">
        <v>36</v>
      </c>
      <c r="E10" s="165" t="s">
        <v>37</v>
      </c>
      <c r="F10" s="165">
        <v>1964</v>
      </c>
      <c r="G10" s="165" t="s">
        <v>269</v>
      </c>
      <c r="H10" s="165">
        <v>36</v>
      </c>
      <c r="I10" s="165">
        <v>2640</v>
      </c>
    </row>
    <row r="11" spans="1:15" ht="12.75" customHeight="1" x14ac:dyDescent="0.25">
      <c r="A11" s="12">
        <v>10</v>
      </c>
      <c r="B11" s="165">
        <v>10</v>
      </c>
      <c r="C11" s="165" t="s">
        <v>83</v>
      </c>
      <c r="D11" s="165" t="s">
        <v>53</v>
      </c>
      <c r="E11" s="165" t="s">
        <v>54</v>
      </c>
      <c r="F11" s="165">
        <v>1967</v>
      </c>
      <c r="G11" s="165" t="s">
        <v>270</v>
      </c>
      <c r="H11" s="165">
        <v>37</v>
      </c>
      <c r="I11" s="165">
        <v>2320</v>
      </c>
    </row>
    <row r="12" spans="1:15" ht="12.75" customHeight="1" x14ac:dyDescent="0.25">
      <c r="A12" s="12">
        <v>11</v>
      </c>
      <c r="B12" s="165">
        <v>11</v>
      </c>
      <c r="C12" s="165" t="s">
        <v>91</v>
      </c>
      <c r="D12" s="165" t="s">
        <v>59</v>
      </c>
      <c r="E12" s="165" t="s">
        <v>60</v>
      </c>
      <c r="F12" s="165">
        <v>1950</v>
      </c>
      <c r="G12" s="165" t="s">
        <v>271</v>
      </c>
      <c r="H12" s="165">
        <v>43</v>
      </c>
      <c r="I12" s="165">
        <v>2030</v>
      </c>
    </row>
    <row r="13" spans="1:15" ht="12.75" customHeight="1" x14ac:dyDescent="0.25">
      <c r="A13" s="13" t="s">
        <v>87</v>
      </c>
      <c r="B13" s="165">
        <v>12</v>
      </c>
      <c r="C13" s="165" t="s">
        <v>195</v>
      </c>
      <c r="D13" s="165" t="s">
        <v>196</v>
      </c>
      <c r="E13" s="165" t="s">
        <v>185</v>
      </c>
      <c r="F13" s="165">
        <v>1982</v>
      </c>
      <c r="G13" s="165" t="s">
        <v>272</v>
      </c>
      <c r="H13" s="165">
        <v>46</v>
      </c>
      <c r="I13" s="165">
        <v>1766</v>
      </c>
    </row>
    <row r="14" spans="1:15" ht="12.75" customHeight="1" x14ac:dyDescent="0.25">
      <c r="A14" s="13">
        <v>12</v>
      </c>
      <c r="B14" s="165">
        <v>13</v>
      </c>
      <c r="C14" s="165" t="s">
        <v>85</v>
      </c>
      <c r="D14" s="165" t="s">
        <v>61</v>
      </c>
      <c r="E14" s="165" t="s">
        <v>21</v>
      </c>
      <c r="F14" s="165">
        <v>1947</v>
      </c>
      <c r="G14" s="165" t="s">
        <v>273</v>
      </c>
      <c r="H14" s="165">
        <v>49</v>
      </c>
      <c r="I14" s="165">
        <v>1523</v>
      </c>
    </row>
    <row r="15" spans="1:15" ht="12.75" customHeight="1" x14ac:dyDescent="0.25">
      <c r="A15" s="12">
        <v>13</v>
      </c>
      <c r="B15" s="165">
        <v>14</v>
      </c>
      <c r="C15" s="165" t="s">
        <v>84</v>
      </c>
      <c r="D15" s="165" t="s">
        <v>56</v>
      </c>
      <c r="E15" s="165" t="s">
        <v>57</v>
      </c>
      <c r="F15" s="165">
        <v>1960</v>
      </c>
      <c r="G15" s="165" t="s">
        <v>274</v>
      </c>
      <c r="H15" s="165">
        <v>50</v>
      </c>
      <c r="I15" s="165">
        <v>1297</v>
      </c>
    </row>
    <row r="16" spans="1:15" ht="12.75" customHeight="1" x14ac:dyDescent="0.25">
      <c r="A16" s="12" t="s">
        <v>87</v>
      </c>
      <c r="B16" s="165">
        <v>15</v>
      </c>
      <c r="C16" s="165" t="s">
        <v>99</v>
      </c>
      <c r="D16" s="165" t="s">
        <v>275</v>
      </c>
      <c r="E16" s="165" t="s">
        <v>93</v>
      </c>
      <c r="F16" s="165">
        <v>1958</v>
      </c>
      <c r="G16" s="165" t="s">
        <v>276</v>
      </c>
      <c r="H16" s="165">
        <v>61</v>
      </c>
      <c r="I16" s="165">
        <v>1088</v>
      </c>
    </row>
    <row r="17" spans="1:15" ht="12.75" customHeight="1" x14ac:dyDescent="0.25">
      <c r="A17" s="12" t="s">
        <v>87</v>
      </c>
      <c r="B17" s="165">
        <v>16</v>
      </c>
      <c r="C17" s="165" t="s">
        <v>277</v>
      </c>
      <c r="D17" s="165" t="s">
        <v>213</v>
      </c>
      <c r="E17" s="165" t="s">
        <v>177</v>
      </c>
      <c r="F17" s="165">
        <v>1970</v>
      </c>
      <c r="G17" s="165" t="s">
        <v>278</v>
      </c>
      <c r="H17" s="165">
        <v>67</v>
      </c>
      <c r="I17" s="165">
        <v>891</v>
      </c>
    </row>
    <row r="18" spans="1:15" ht="12.75" customHeight="1" x14ac:dyDescent="0.25">
      <c r="A18" s="12" t="s">
        <v>87</v>
      </c>
      <c r="B18" s="165">
        <v>17</v>
      </c>
      <c r="C18" s="165" t="s">
        <v>279</v>
      </c>
      <c r="D18" s="165" t="s">
        <v>280</v>
      </c>
      <c r="E18" s="165" t="s">
        <v>281</v>
      </c>
      <c r="F18" s="165">
        <v>1976</v>
      </c>
      <c r="G18" s="165" t="s">
        <v>282</v>
      </c>
      <c r="H18" s="165">
        <v>68</v>
      </c>
      <c r="I18" s="165">
        <v>707</v>
      </c>
    </row>
    <row r="19" spans="1:15" ht="12.75" customHeight="1" x14ac:dyDescent="0.25">
      <c r="A19" s="12"/>
      <c r="B19" s="157"/>
      <c r="C19" s="157"/>
      <c r="D19" s="157"/>
      <c r="E19" s="157"/>
      <c r="F19" s="157"/>
      <c r="G19" s="157"/>
      <c r="H19" s="157"/>
      <c r="I19" s="157"/>
    </row>
    <row r="20" spans="1:15" ht="12.75" customHeight="1" x14ac:dyDescent="0.25">
      <c r="A20" s="12"/>
      <c r="B20" s="157"/>
      <c r="C20" s="157"/>
      <c r="D20" s="157"/>
      <c r="E20" s="157"/>
      <c r="F20" s="157"/>
      <c r="G20" s="157"/>
      <c r="H20" s="157"/>
      <c r="I20" s="157"/>
    </row>
    <row r="21" spans="1:15" ht="12.75" customHeight="1" x14ac:dyDescent="0.25">
      <c r="A21" s="12"/>
      <c r="B21" s="157"/>
      <c r="C21" s="157"/>
      <c r="D21" s="157"/>
      <c r="E21" s="157"/>
      <c r="F21" s="157"/>
      <c r="G21" s="157"/>
      <c r="H21" s="157"/>
      <c r="I21" s="157"/>
    </row>
    <row r="22" spans="1:15" ht="12.75" customHeight="1" x14ac:dyDescent="0.25">
      <c r="A22" s="12"/>
      <c r="B22" s="157"/>
      <c r="C22" s="157"/>
      <c r="D22" s="157"/>
      <c r="E22" s="157"/>
      <c r="F22" s="157"/>
      <c r="G22" s="157"/>
      <c r="H22" s="157"/>
      <c r="I22" s="157"/>
      <c r="J22" s="11"/>
      <c r="K22" s="11"/>
      <c r="L22" s="11"/>
      <c r="M22" s="11"/>
      <c r="N22" s="14"/>
      <c r="O22" s="14"/>
    </row>
    <row r="23" spans="1:15" ht="12.75" customHeight="1" x14ac:dyDescent="0.2">
      <c r="A23" s="1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4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3"/>
      <c r="B25" s="17"/>
      <c r="C25" s="17"/>
      <c r="D25" s="17"/>
      <c r="E25" s="5"/>
      <c r="F25" s="5"/>
      <c r="G25" s="5"/>
      <c r="H25" s="17"/>
      <c r="I25" s="17"/>
      <c r="J25" s="17"/>
      <c r="K25" s="17"/>
      <c r="L25" s="17"/>
      <c r="M25" s="17"/>
      <c r="N25" s="17"/>
      <c r="O25" s="5"/>
    </row>
    <row r="26" spans="1:15" ht="12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8"/>
  <dimension ref="A1:P35"/>
  <sheetViews>
    <sheetView workbookViewId="0">
      <selection activeCell="B11" sqref="B11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7.42578125" customWidth="1"/>
  </cols>
  <sheetData>
    <row r="1" spans="1:16" ht="15.75" customHeight="1" x14ac:dyDescent="0.25">
      <c r="A1" s="10">
        <v>2110</v>
      </c>
      <c r="B1" s="15" t="s">
        <v>65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12.75" customHeight="1" x14ac:dyDescent="0.25">
      <c r="A2" s="12">
        <v>1</v>
      </c>
      <c r="B2" s="164">
        <v>1</v>
      </c>
      <c r="C2" s="164" t="s">
        <v>77</v>
      </c>
      <c r="D2" s="164" t="s">
        <v>23</v>
      </c>
      <c r="E2" s="164" t="s">
        <v>24</v>
      </c>
      <c r="F2" s="164">
        <v>1976</v>
      </c>
      <c r="G2" s="164" t="s">
        <v>245</v>
      </c>
      <c r="H2" s="164">
        <v>2</v>
      </c>
      <c r="I2" s="164">
        <v>2202</v>
      </c>
      <c r="P2" s="119"/>
    </row>
    <row r="3" spans="1:16" ht="12.75" customHeight="1" x14ac:dyDescent="0.25">
      <c r="A3" s="12">
        <v>2</v>
      </c>
      <c r="B3" s="164">
        <v>2</v>
      </c>
      <c r="C3" s="164" t="s">
        <v>79</v>
      </c>
      <c r="D3" s="164" t="s">
        <v>33</v>
      </c>
      <c r="E3" s="164" t="s">
        <v>34</v>
      </c>
      <c r="F3" s="164">
        <v>1964</v>
      </c>
      <c r="G3" s="164" t="s">
        <v>246</v>
      </c>
      <c r="H3" s="164">
        <v>5</v>
      </c>
      <c r="I3" s="164">
        <v>1600</v>
      </c>
      <c r="P3" s="119"/>
    </row>
    <row r="4" spans="1:16" ht="12.75" customHeight="1" x14ac:dyDescent="0.25">
      <c r="A4" s="12">
        <v>3</v>
      </c>
      <c r="B4" s="164">
        <v>3</v>
      </c>
      <c r="C4" s="164" t="s">
        <v>86</v>
      </c>
      <c r="D4" s="164" t="s">
        <v>26</v>
      </c>
      <c r="E4" s="164" t="s">
        <v>27</v>
      </c>
      <c r="F4" s="164">
        <v>1974</v>
      </c>
      <c r="G4" s="164" t="s">
        <v>247</v>
      </c>
      <c r="H4" s="164">
        <v>7</v>
      </c>
      <c r="I4" s="164">
        <v>1248</v>
      </c>
      <c r="P4" s="119"/>
    </row>
    <row r="5" spans="1:16" ht="12.75" customHeight="1" x14ac:dyDescent="0.25">
      <c r="A5" s="12">
        <v>4</v>
      </c>
      <c r="B5" s="164">
        <v>4</v>
      </c>
      <c r="C5" s="164" t="s">
        <v>82</v>
      </c>
      <c r="D5" s="164" t="s">
        <v>39</v>
      </c>
      <c r="E5" s="164" t="s">
        <v>40</v>
      </c>
      <c r="F5" s="164">
        <v>1974</v>
      </c>
      <c r="G5" s="164" t="s">
        <v>248</v>
      </c>
      <c r="H5" s="164">
        <v>9</v>
      </c>
      <c r="I5" s="164">
        <v>998</v>
      </c>
      <c r="P5" s="119"/>
    </row>
    <row r="6" spans="1:16" ht="12.75" customHeight="1" x14ac:dyDescent="0.25">
      <c r="A6" s="12">
        <v>5</v>
      </c>
      <c r="B6" s="164">
        <v>5</v>
      </c>
      <c r="C6" s="164" t="s">
        <v>78</v>
      </c>
      <c r="D6" s="164" t="s">
        <v>249</v>
      </c>
      <c r="E6" s="164" t="s">
        <v>129</v>
      </c>
      <c r="F6" s="164">
        <v>2004</v>
      </c>
      <c r="G6" s="164" t="s">
        <v>250</v>
      </c>
      <c r="H6" s="164">
        <v>11</v>
      </c>
      <c r="I6" s="164">
        <v>804</v>
      </c>
      <c r="P6" s="119"/>
    </row>
    <row r="7" spans="1:16" ht="12.75" customHeight="1" x14ac:dyDescent="0.25">
      <c r="A7" s="12">
        <v>6</v>
      </c>
      <c r="B7" s="164">
        <v>6</v>
      </c>
      <c r="C7" s="164" t="s">
        <v>76</v>
      </c>
      <c r="D7" s="164" t="s">
        <v>20</v>
      </c>
      <c r="E7" s="164" t="s">
        <v>21</v>
      </c>
      <c r="F7" s="164">
        <v>1986</v>
      </c>
      <c r="G7" s="164" t="s">
        <v>251</v>
      </c>
      <c r="H7" s="164">
        <v>13</v>
      </c>
      <c r="I7" s="164">
        <v>646</v>
      </c>
      <c r="P7" s="119"/>
    </row>
    <row r="8" spans="1:16" ht="12.75" customHeight="1" x14ac:dyDescent="0.25">
      <c r="A8" s="12">
        <v>7</v>
      </c>
      <c r="B8" s="164">
        <v>7</v>
      </c>
      <c r="C8" s="164" t="s">
        <v>90</v>
      </c>
      <c r="D8" s="164" t="s">
        <v>48</v>
      </c>
      <c r="E8" s="164" t="s">
        <v>49</v>
      </c>
      <c r="F8" s="164">
        <v>1958</v>
      </c>
      <c r="G8" s="164" t="s">
        <v>252</v>
      </c>
      <c r="H8" s="164">
        <v>13</v>
      </c>
      <c r="I8" s="164">
        <v>512</v>
      </c>
      <c r="P8" s="119"/>
    </row>
    <row r="9" spans="1:16" ht="12.75" customHeight="1" x14ac:dyDescent="0.25">
      <c r="A9" s="12">
        <v>8</v>
      </c>
      <c r="B9" s="164">
        <v>8</v>
      </c>
      <c r="C9" s="164" t="s">
        <v>85</v>
      </c>
      <c r="D9" s="164" t="s">
        <v>61</v>
      </c>
      <c r="E9" s="164" t="s">
        <v>21</v>
      </c>
      <c r="F9" s="164">
        <v>1947</v>
      </c>
      <c r="G9" s="164" t="s">
        <v>253</v>
      </c>
      <c r="H9" s="164">
        <v>16</v>
      </c>
      <c r="I9" s="164">
        <v>396</v>
      </c>
      <c r="P9" s="119"/>
    </row>
    <row r="10" spans="1:16" ht="12.75" customHeight="1" x14ac:dyDescent="0.25">
      <c r="A10" s="12">
        <v>9</v>
      </c>
      <c r="B10" s="164">
        <v>9</v>
      </c>
      <c r="C10" s="164" t="s">
        <v>91</v>
      </c>
      <c r="D10" s="164" t="s">
        <v>59</v>
      </c>
      <c r="E10" s="164" t="s">
        <v>60</v>
      </c>
      <c r="F10" s="164">
        <v>1950</v>
      </c>
      <c r="G10" s="164" t="s">
        <v>254</v>
      </c>
      <c r="H10" s="164">
        <v>18</v>
      </c>
      <c r="I10" s="164">
        <v>294</v>
      </c>
      <c r="P10" s="119"/>
    </row>
    <row r="11" spans="1:16" ht="12.75" customHeight="1" x14ac:dyDescent="0.25">
      <c r="A11" s="12" t="s">
        <v>87</v>
      </c>
      <c r="B11" s="164">
        <v>10</v>
      </c>
      <c r="C11" s="164" t="s">
        <v>255</v>
      </c>
      <c r="D11" s="164" t="s">
        <v>256</v>
      </c>
      <c r="E11" s="164" t="s">
        <v>257</v>
      </c>
      <c r="F11" s="164">
        <v>1963</v>
      </c>
      <c r="G11" s="164" t="s">
        <v>258</v>
      </c>
      <c r="H11" s="164">
        <v>18</v>
      </c>
      <c r="I11" s="164">
        <v>202</v>
      </c>
      <c r="P11" s="119"/>
    </row>
    <row r="12" spans="1:16" ht="12.75" customHeight="1" x14ac:dyDescent="0.25">
      <c r="A12" s="12"/>
      <c r="B12" s="159"/>
      <c r="C12" s="159"/>
      <c r="D12" s="159"/>
      <c r="E12" s="159"/>
      <c r="F12" s="159"/>
      <c r="G12" s="159"/>
      <c r="H12" s="159"/>
      <c r="I12" s="159"/>
      <c r="P12" s="119"/>
    </row>
    <row r="13" spans="1:16" ht="12.75" customHeight="1" x14ac:dyDescent="0.25">
      <c r="A13" s="12"/>
      <c r="B13" s="159"/>
      <c r="C13" s="159"/>
      <c r="D13" s="159"/>
      <c r="E13" s="159"/>
      <c r="F13" s="159"/>
      <c r="G13" s="159"/>
      <c r="H13" s="159"/>
      <c r="I13" s="159"/>
      <c r="P13" s="114"/>
    </row>
    <row r="14" spans="1:16" ht="12.75" customHeight="1" x14ac:dyDescent="0.2">
      <c r="A14" s="12"/>
      <c r="B14" s="74"/>
      <c r="C14" s="74"/>
      <c r="D14" s="74"/>
      <c r="E14" s="74"/>
      <c r="F14" s="74"/>
      <c r="G14" s="74"/>
      <c r="H14" s="74"/>
      <c r="I14" s="74"/>
      <c r="P14" s="114"/>
    </row>
    <row r="15" spans="1:16" ht="12.75" customHeight="1" x14ac:dyDescent="0.2">
      <c r="A15" s="12"/>
      <c r="P15" s="114"/>
    </row>
    <row r="16" spans="1:16" ht="12.75" customHeight="1" x14ac:dyDescent="0.2">
      <c r="A16" s="12"/>
      <c r="P16" s="114"/>
    </row>
    <row r="17" spans="1:16" ht="12.75" customHeight="1" x14ac:dyDescent="0.2">
      <c r="A17" s="12"/>
      <c r="P17" s="114"/>
    </row>
    <row r="18" spans="1:16" ht="12.75" customHeight="1" x14ac:dyDescent="0.2">
      <c r="P18" s="114"/>
    </row>
    <row r="19" spans="1:16" ht="12.75" customHeight="1" x14ac:dyDescent="0.2">
      <c r="P19" s="114"/>
    </row>
    <row r="20" spans="1:16" ht="12.75" customHeight="1" x14ac:dyDescent="0.2">
      <c r="A20" s="12"/>
      <c r="P20" s="114"/>
    </row>
    <row r="21" spans="1:16" ht="12.75" customHeight="1" x14ac:dyDescent="0.2">
      <c r="A21" s="12"/>
      <c r="B21" s="11"/>
      <c r="C21" s="11"/>
      <c r="D21" s="17"/>
      <c r="E21" s="14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6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4"/>
      <c r="L22" s="14"/>
      <c r="M22" s="11"/>
      <c r="N22" s="14"/>
      <c r="O22" s="14"/>
    </row>
    <row r="23" spans="1:16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6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4"/>
      <c r="L24" s="14"/>
      <c r="M24" s="11"/>
      <c r="N24" s="14"/>
      <c r="O24" s="14"/>
    </row>
    <row r="25" spans="1:16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6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6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6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6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6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6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6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2"/>
  <dimension ref="A1:O36"/>
  <sheetViews>
    <sheetView workbookViewId="0">
      <selection activeCell="E1" sqref="E1"/>
    </sheetView>
  </sheetViews>
  <sheetFormatPr defaultRowHeight="12.75" customHeight="1" x14ac:dyDescent="0.2"/>
  <cols>
    <col min="3" max="3" width="8.140625" customWidth="1"/>
    <col min="4" max="4" width="15.85546875" bestFit="1" customWidth="1"/>
    <col min="5" max="5" width="15.85546875" customWidth="1"/>
  </cols>
  <sheetData>
    <row r="1" spans="1:15" ht="15.75" customHeight="1" x14ac:dyDescent="0.25">
      <c r="A1" s="10">
        <v>1503</v>
      </c>
      <c r="B1" s="15" t="s">
        <v>66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71">
        <v>1</v>
      </c>
      <c r="B2" s="166">
        <v>1</v>
      </c>
      <c r="C2" s="166" t="s">
        <v>283</v>
      </c>
      <c r="D2" s="166" t="s">
        <v>284</v>
      </c>
      <c r="E2" s="166" t="s">
        <v>62</v>
      </c>
      <c r="F2" s="166">
        <v>1961</v>
      </c>
      <c r="G2" s="166" t="s">
        <v>285</v>
      </c>
      <c r="H2" s="166">
        <v>6</v>
      </c>
      <c r="I2" s="166">
        <v>3303</v>
      </c>
      <c r="N2" s="112"/>
      <c r="O2" s="14"/>
    </row>
    <row r="3" spans="1:15" ht="12.75" customHeight="1" x14ac:dyDescent="0.25">
      <c r="A3" s="71" t="s">
        <v>215</v>
      </c>
      <c r="B3" s="166">
        <v>2</v>
      </c>
      <c r="C3" s="166" t="s">
        <v>286</v>
      </c>
      <c r="D3" s="166" t="s">
        <v>287</v>
      </c>
      <c r="E3" s="166" t="s">
        <v>94</v>
      </c>
      <c r="F3" s="166">
        <v>1976</v>
      </c>
      <c r="G3" s="166" t="s">
        <v>288</v>
      </c>
      <c r="H3" s="166">
        <v>8</v>
      </c>
      <c r="I3" s="166">
        <v>2400</v>
      </c>
      <c r="N3" s="112"/>
      <c r="O3" s="14"/>
    </row>
    <row r="4" spans="1:15" ht="12.75" customHeight="1" x14ac:dyDescent="0.25">
      <c r="A4" s="71" t="s">
        <v>215</v>
      </c>
      <c r="B4" s="166">
        <v>3</v>
      </c>
      <c r="C4" s="166" t="s">
        <v>289</v>
      </c>
      <c r="D4" s="166" t="s">
        <v>290</v>
      </c>
      <c r="E4" s="166" t="s">
        <v>169</v>
      </c>
      <c r="F4" s="166">
        <v>1994</v>
      </c>
      <c r="G4" s="166" t="s">
        <v>291</v>
      </c>
      <c r="H4" s="166">
        <v>12</v>
      </c>
      <c r="I4" s="166">
        <v>1872</v>
      </c>
      <c r="N4" s="115"/>
      <c r="O4" s="14"/>
    </row>
    <row r="5" spans="1:15" ht="12.75" customHeight="1" x14ac:dyDescent="0.25">
      <c r="A5" s="71" t="s">
        <v>87</v>
      </c>
      <c r="B5" s="166">
        <v>4</v>
      </c>
      <c r="C5" s="166" t="s">
        <v>292</v>
      </c>
      <c r="D5" s="166" t="s">
        <v>293</v>
      </c>
      <c r="E5" s="166" t="s">
        <v>294</v>
      </c>
      <c r="F5" s="166">
        <v>1961</v>
      </c>
      <c r="G5" s="166" t="s">
        <v>295</v>
      </c>
      <c r="H5" s="166">
        <v>13</v>
      </c>
      <c r="I5" s="166">
        <v>1497</v>
      </c>
      <c r="N5" s="115"/>
      <c r="O5" s="14"/>
    </row>
    <row r="6" spans="1:15" ht="12.75" customHeight="1" x14ac:dyDescent="0.25">
      <c r="A6" s="71">
        <v>4</v>
      </c>
      <c r="B6" s="166">
        <v>5</v>
      </c>
      <c r="C6" s="166" t="s">
        <v>81</v>
      </c>
      <c r="D6" s="166" t="s">
        <v>36</v>
      </c>
      <c r="E6" s="166" t="s">
        <v>37</v>
      </c>
      <c r="F6" s="166">
        <v>1964</v>
      </c>
      <c r="G6" s="166" t="s">
        <v>296</v>
      </c>
      <c r="H6" s="166">
        <v>16</v>
      </c>
      <c r="I6" s="166">
        <v>1206</v>
      </c>
      <c r="N6" s="115"/>
      <c r="O6" s="14"/>
    </row>
    <row r="7" spans="1:15" ht="12.75" customHeight="1" x14ac:dyDescent="0.25">
      <c r="A7" s="71" t="s">
        <v>87</v>
      </c>
      <c r="B7" s="166">
        <v>6</v>
      </c>
      <c r="C7" s="166" t="s">
        <v>297</v>
      </c>
      <c r="D7" s="166" t="s">
        <v>298</v>
      </c>
      <c r="E7" s="166" t="s">
        <v>299</v>
      </c>
      <c r="F7" s="166">
        <v>1987</v>
      </c>
      <c r="G7" s="166" t="s">
        <v>300</v>
      </c>
      <c r="H7" s="166">
        <v>18</v>
      </c>
      <c r="I7" s="166">
        <v>969</v>
      </c>
      <c r="N7" s="115"/>
      <c r="O7" s="14"/>
    </row>
    <row r="8" spans="1:15" ht="12.75" customHeight="1" x14ac:dyDescent="0.25">
      <c r="A8" s="71" t="s">
        <v>215</v>
      </c>
      <c r="B8" s="166">
        <v>7</v>
      </c>
      <c r="C8" s="166" t="s">
        <v>301</v>
      </c>
      <c r="D8" s="166" t="s">
        <v>302</v>
      </c>
      <c r="E8" s="166" t="s">
        <v>96</v>
      </c>
      <c r="F8" s="166">
        <v>1957</v>
      </c>
      <c r="G8" s="166" t="s">
        <v>303</v>
      </c>
      <c r="H8" s="166">
        <v>30</v>
      </c>
      <c r="I8" s="166">
        <v>768</v>
      </c>
      <c r="N8" s="115"/>
      <c r="O8" s="14"/>
    </row>
    <row r="9" spans="1:15" ht="12.75" customHeight="1" x14ac:dyDescent="0.25">
      <c r="A9" s="71" t="s">
        <v>215</v>
      </c>
      <c r="B9" s="166">
        <v>8</v>
      </c>
      <c r="C9" s="166" t="s">
        <v>212</v>
      </c>
      <c r="D9" s="166" t="s">
        <v>213</v>
      </c>
      <c r="E9" s="166" t="s">
        <v>177</v>
      </c>
      <c r="F9" s="166">
        <v>1970</v>
      </c>
      <c r="G9" s="166" t="s">
        <v>304</v>
      </c>
      <c r="H9" s="166">
        <v>31</v>
      </c>
      <c r="I9" s="166">
        <v>594</v>
      </c>
      <c r="M9" s="112"/>
      <c r="N9" s="112"/>
      <c r="O9" s="14"/>
    </row>
    <row r="10" spans="1:15" ht="12.75" customHeight="1" x14ac:dyDescent="0.25">
      <c r="A10" s="71" t="s">
        <v>215</v>
      </c>
      <c r="B10" s="166">
        <v>9</v>
      </c>
      <c r="C10" s="166" t="s">
        <v>218</v>
      </c>
      <c r="D10" s="166" t="s">
        <v>219</v>
      </c>
      <c r="E10" s="166" t="s">
        <v>73</v>
      </c>
      <c r="F10" s="166">
        <v>1934</v>
      </c>
      <c r="G10" s="166" t="s">
        <v>305</v>
      </c>
      <c r="H10" s="166">
        <v>44</v>
      </c>
      <c r="I10" s="166">
        <v>372</v>
      </c>
      <c r="M10" s="112"/>
      <c r="N10" s="112"/>
      <c r="O10" s="14"/>
    </row>
    <row r="11" spans="1:15" ht="12.75" customHeight="1" x14ac:dyDescent="0.25">
      <c r="A11" s="71">
        <v>7</v>
      </c>
      <c r="B11" s="166">
        <v>9</v>
      </c>
      <c r="C11" s="166" t="s">
        <v>97</v>
      </c>
      <c r="D11" s="166" t="s">
        <v>211</v>
      </c>
      <c r="E11" s="166" t="s">
        <v>63</v>
      </c>
      <c r="F11" s="166">
        <v>1944</v>
      </c>
      <c r="G11" s="166" t="s">
        <v>306</v>
      </c>
      <c r="H11" s="166">
        <v>44</v>
      </c>
      <c r="I11" s="166">
        <v>372</v>
      </c>
      <c r="M11" s="112"/>
      <c r="N11" s="112"/>
      <c r="O11" s="14"/>
    </row>
    <row r="12" spans="1:15" ht="12.75" customHeight="1" x14ac:dyDescent="0.2">
      <c r="A12" s="71"/>
      <c r="B12" s="74"/>
      <c r="C12" s="74"/>
      <c r="D12" s="74"/>
      <c r="E12" s="74"/>
      <c r="F12" s="74"/>
      <c r="G12" s="74"/>
      <c r="H12" s="74"/>
      <c r="I12" s="74"/>
      <c r="M12" s="11"/>
      <c r="N12" s="14"/>
      <c r="O12" s="14"/>
    </row>
    <row r="13" spans="1:15" ht="12.75" customHeight="1" x14ac:dyDescent="0.2">
      <c r="A13" s="12"/>
      <c r="M13" s="11"/>
      <c r="N13" s="14"/>
      <c r="O13" s="14"/>
    </row>
    <row r="14" spans="1:15" ht="12.75" customHeight="1" x14ac:dyDescent="0.2">
      <c r="A14" s="12"/>
      <c r="M14" s="11"/>
      <c r="N14" s="14"/>
      <c r="O14" s="14"/>
    </row>
    <row r="15" spans="1:15" ht="12.75" customHeight="1" x14ac:dyDescent="0.2">
      <c r="A15" s="12"/>
      <c r="B15" s="11"/>
      <c r="C15" s="11"/>
      <c r="D15" s="17"/>
      <c r="E15" s="14"/>
      <c r="F15" s="14"/>
      <c r="G15" s="14"/>
      <c r="H15" s="14"/>
      <c r="I15" s="14"/>
      <c r="J15" s="14"/>
      <c r="K15" s="14"/>
      <c r="L15" s="14"/>
      <c r="M15" s="11"/>
      <c r="N15" s="14"/>
      <c r="O15" s="14"/>
    </row>
    <row r="16" spans="1:15" ht="12.75" customHeight="1" x14ac:dyDescent="0.2">
      <c r="A16" s="12"/>
      <c r="B16" s="11"/>
      <c r="C16" s="11"/>
      <c r="D16" s="17"/>
      <c r="E16" s="14"/>
      <c r="F16" s="14"/>
      <c r="G16" s="14"/>
      <c r="H16" s="14"/>
      <c r="I16" s="14"/>
      <c r="J16" s="14"/>
      <c r="K16" s="14"/>
      <c r="L16" s="14"/>
      <c r="M16" s="11"/>
      <c r="N16" s="14"/>
      <c r="O16" s="14"/>
    </row>
    <row r="17" spans="1:15" ht="12.75" customHeight="1" x14ac:dyDescent="0.2">
      <c r="A17" s="12"/>
      <c r="B17" s="11"/>
      <c r="C17" s="11"/>
      <c r="D17" s="17"/>
      <c r="E17" s="14"/>
      <c r="F17" s="14"/>
      <c r="G17" s="14"/>
      <c r="H17" s="14"/>
      <c r="I17" s="14"/>
      <c r="J17" s="14"/>
      <c r="K17" s="14"/>
      <c r="L17" s="14"/>
      <c r="M17" s="11"/>
      <c r="N17" s="14"/>
      <c r="O17" s="14"/>
    </row>
    <row r="18" spans="1:15" ht="12.75" customHeight="1" x14ac:dyDescent="0.2">
      <c r="A18" s="12"/>
      <c r="B18" s="11"/>
      <c r="C18" s="11"/>
      <c r="D18" s="17"/>
      <c r="E18" s="14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7"/>
      <c r="E19" s="14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7"/>
      <c r="E20" s="14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7"/>
      <c r="E21" s="14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4"/>
      <c r="L22" s="14"/>
      <c r="M22" s="11"/>
      <c r="N22" s="14"/>
      <c r="O22" s="14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4"/>
      <c r="L24" s="14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4"/>
      <c r="O26" s="14"/>
    </row>
    <row r="27" spans="1:15" ht="12.75" customHeight="1" x14ac:dyDescent="0.2">
      <c r="A27" s="13"/>
      <c r="B27" s="17"/>
      <c r="C27" s="17"/>
      <c r="D27" s="17"/>
      <c r="E27" s="5"/>
      <c r="F27" s="5"/>
      <c r="G27" s="5"/>
      <c r="H27" s="17"/>
      <c r="I27" s="17"/>
      <c r="J27" s="17"/>
      <c r="K27" s="17"/>
      <c r="L27" s="17"/>
      <c r="M27" s="17"/>
      <c r="N27" s="17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pageMargins left="0.74791700000000005" right="0.74791700000000005" top="0.98402800000000001" bottom="0.98402800000000001" header="0.51180599999999998" footer="0.51180599999999998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Český pohár</vt:lpstr>
      <vt:lpstr>Český pohár - všichni</vt:lpstr>
      <vt:lpstr>Pohár ČWA</vt:lpstr>
      <vt:lpstr>Regionální pohár Čechy</vt:lpstr>
      <vt:lpstr>Regionální pohár Morava</vt:lpstr>
      <vt:lpstr>212119-3M</vt:lpstr>
      <vt:lpstr>212004-7P</vt:lpstr>
      <vt:lpstr>212132-3M</vt:lpstr>
      <vt:lpstr>211506-3C</vt:lpstr>
      <vt:lpstr>211508-7P</vt:lpstr>
      <vt:lpstr>212209-3M</vt:lpstr>
      <vt:lpstr>211623-12</vt:lpstr>
      <vt:lpstr>212154-7P</vt:lpstr>
      <vt:lpstr>211805-7P</vt:lpstr>
      <vt:lpstr>201607-7P</vt:lpstr>
      <vt:lpstr>191720-3C</vt:lpstr>
      <vt:lpstr>Members</vt:lpstr>
      <vt:lpstr>Categories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Zdeněk Vykydal</dc:creator>
  <cp:keywords/>
  <dc:description/>
  <cp:lastModifiedBy>pavel</cp:lastModifiedBy>
  <cp:revision>0</cp:revision>
  <cp:lastPrinted>2015-10-24T18:06:15Z</cp:lastPrinted>
  <dcterms:created xsi:type="dcterms:W3CDTF">1998-08-21T10:53:40Z</dcterms:created>
  <dcterms:modified xsi:type="dcterms:W3CDTF">2021-11-10T17:27:48Z</dcterms:modified>
</cp:coreProperties>
</file>