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el.kamensky\Documents\CWA\2022\Web\"/>
    </mc:Choice>
  </mc:AlternateContent>
  <xr:revisionPtr revIDLastSave="0" documentId="13_ncr:1_{30615AC0-3478-4B51-9FE6-1D451FA7193D}" xr6:coauthVersionLast="47" xr6:coauthVersionMax="47" xr10:uidLastSave="{00000000-0000-0000-0000-000000000000}"/>
  <bookViews>
    <workbookView xWindow="-28920" yWindow="-120" windowWidth="29040" windowHeight="15720" tabRatio="686" xr2:uid="{00000000-000D-0000-FFFF-FFFF00000000}"/>
  </bookViews>
  <sheets>
    <sheet name="Český pohár" sheetId="23" r:id="rId1"/>
    <sheet name="Český pohár - všichni" sheetId="24" r:id="rId2"/>
    <sheet name="Pohár ČWA" sheetId="25" r:id="rId3"/>
    <sheet name="222109-3M" sheetId="26" r:id="rId4"/>
    <sheet name="222115-7P" sheetId="27" r:id="rId5"/>
    <sheet name="221306-7P" sheetId="28" r:id="rId6"/>
    <sheet name="222003-7P" sheetId="29" r:id="rId7"/>
    <sheet name="222132-3M" sheetId="30" r:id="rId8"/>
    <sheet name="222210-3M" sheetId="31" r:id="rId9"/>
    <sheet name="221617-7P" sheetId="32" r:id="rId10"/>
    <sheet name="222151-7P" sheetId="33" r:id="rId11"/>
    <sheet name="221514-7P" sheetId="34" r:id="rId12"/>
    <sheet name="221717-3C" sheetId="35" r:id="rId13"/>
    <sheet name="Members" sheetId="17" r:id="rId14"/>
    <sheet name="Categories" sheetId="18" r:id="rId15"/>
    <sheet name="List1" sheetId="22" r:id="rId16"/>
  </sheets>
  <definedNames>
    <definedName name="_xlnm._FilterDatabase" localSheetId="15" hidden="1">List1!$A$1:$D$160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7" i="25" l="1"/>
  <c r="W37" i="25"/>
  <c r="V37" i="25"/>
  <c r="U37" i="25"/>
  <c r="T37" i="25"/>
  <c r="S37" i="25"/>
  <c r="R37" i="25"/>
  <c r="Q37" i="25"/>
  <c r="P37" i="25"/>
  <c r="O37" i="25"/>
  <c r="X36" i="25"/>
  <c r="W36" i="25"/>
  <c r="V36" i="25"/>
  <c r="U36" i="25"/>
  <c r="T36" i="25"/>
  <c r="S36" i="25"/>
  <c r="R36" i="25"/>
  <c r="Q36" i="25"/>
  <c r="P36" i="25"/>
  <c r="O36" i="25"/>
  <c r="X35" i="25"/>
  <c r="W35" i="25"/>
  <c r="V35" i="25"/>
  <c r="U35" i="25"/>
  <c r="T35" i="25"/>
  <c r="S35" i="25"/>
  <c r="R35" i="25"/>
  <c r="Q35" i="25"/>
  <c r="P35" i="25"/>
  <c r="O35" i="25"/>
  <c r="X34" i="25"/>
  <c r="W34" i="25"/>
  <c r="V34" i="25"/>
  <c r="U34" i="25"/>
  <c r="T34" i="25"/>
  <c r="S34" i="25"/>
  <c r="R34" i="25"/>
  <c r="Q34" i="25"/>
  <c r="P34" i="25"/>
  <c r="O34" i="25"/>
  <c r="X33" i="25"/>
  <c r="W33" i="25"/>
  <c r="V33" i="25"/>
  <c r="U33" i="25"/>
  <c r="T33" i="25"/>
  <c r="S33" i="25"/>
  <c r="R33" i="25"/>
  <c r="Q33" i="25"/>
  <c r="P33" i="25"/>
  <c r="O33" i="25"/>
  <c r="X32" i="25"/>
  <c r="W32" i="25"/>
  <c r="V32" i="25"/>
  <c r="U32" i="25"/>
  <c r="T32" i="25"/>
  <c r="S32" i="25"/>
  <c r="R32" i="25"/>
  <c r="Q32" i="25"/>
  <c r="P32" i="25"/>
  <c r="O32" i="25"/>
  <c r="X31" i="25"/>
  <c r="W31" i="25"/>
  <c r="V31" i="25"/>
  <c r="U31" i="25"/>
  <c r="T31" i="25"/>
  <c r="S31" i="25"/>
  <c r="R31" i="25"/>
  <c r="Q31" i="25"/>
  <c r="P31" i="25"/>
  <c r="O31" i="25"/>
  <c r="X30" i="25"/>
  <c r="W30" i="25"/>
  <c r="V30" i="25"/>
  <c r="U30" i="25"/>
  <c r="T30" i="25"/>
  <c r="S30" i="25"/>
  <c r="R30" i="25"/>
  <c r="Q30" i="25"/>
  <c r="P30" i="25"/>
  <c r="O30" i="25"/>
  <c r="X29" i="25"/>
  <c r="W29" i="25"/>
  <c r="V29" i="25"/>
  <c r="U29" i="25"/>
  <c r="T29" i="25"/>
  <c r="S29" i="25"/>
  <c r="R29" i="25"/>
  <c r="Q29" i="25"/>
  <c r="P29" i="25"/>
  <c r="O29" i="25"/>
  <c r="X28" i="25"/>
  <c r="W28" i="25"/>
  <c r="V28" i="25"/>
  <c r="U28" i="25"/>
  <c r="T28" i="25"/>
  <c r="S28" i="25"/>
  <c r="R28" i="25"/>
  <c r="Q28" i="25"/>
  <c r="P28" i="25"/>
  <c r="O28" i="25"/>
  <c r="X27" i="25"/>
  <c r="W27" i="25"/>
  <c r="V27" i="25"/>
  <c r="U27" i="25"/>
  <c r="T27" i="25"/>
  <c r="S27" i="25"/>
  <c r="R27" i="25"/>
  <c r="Q27" i="25"/>
  <c r="P27" i="25"/>
  <c r="O27" i="25"/>
  <c r="X26" i="25"/>
  <c r="W26" i="25"/>
  <c r="V26" i="25"/>
  <c r="U26" i="25"/>
  <c r="T26" i="25"/>
  <c r="S26" i="25"/>
  <c r="R26" i="25"/>
  <c r="Q26" i="25"/>
  <c r="P26" i="25"/>
  <c r="O26" i="25"/>
  <c r="X25" i="25"/>
  <c r="W25" i="25"/>
  <c r="V25" i="25"/>
  <c r="U25" i="25"/>
  <c r="T25" i="25"/>
  <c r="S25" i="25"/>
  <c r="R25" i="25"/>
  <c r="Q25" i="25"/>
  <c r="P25" i="25"/>
  <c r="O25" i="25"/>
  <c r="X24" i="25"/>
  <c r="W24" i="25"/>
  <c r="V24" i="25"/>
  <c r="U24" i="25"/>
  <c r="T24" i="25"/>
  <c r="S24" i="25"/>
  <c r="R24" i="25"/>
  <c r="Q24" i="25"/>
  <c r="P24" i="25"/>
  <c r="O24" i="25"/>
  <c r="X23" i="25"/>
  <c r="W23" i="25"/>
  <c r="V23" i="25"/>
  <c r="U23" i="25"/>
  <c r="T23" i="25"/>
  <c r="S23" i="25"/>
  <c r="R23" i="25"/>
  <c r="Q23" i="25"/>
  <c r="P23" i="25"/>
  <c r="O23" i="25"/>
  <c r="X22" i="25"/>
  <c r="W22" i="25"/>
  <c r="V22" i="25"/>
  <c r="U22" i="25"/>
  <c r="T22" i="25"/>
  <c r="S22" i="25"/>
  <c r="R22" i="25"/>
  <c r="Q22" i="25"/>
  <c r="P22" i="25"/>
  <c r="O22" i="25"/>
  <c r="X21" i="25"/>
  <c r="W21" i="25"/>
  <c r="V21" i="25"/>
  <c r="U21" i="25"/>
  <c r="T21" i="25"/>
  <c r="S21" i="25"/>
  <c r="R21" i="25"/>
  <c r="Q21" i="25"/>
  <c r="P21" i="25"/>
  <c r="O21" i="25"/>
  <c r="X20" i="25"/>
  <c r="W20" i="25"/>
  <c r="V20" i="25"/>
  <c r="U20" i="25"/>
  <c r="T20" i="25"/>
  <c r="S20" i="25"/>
  <c r="R20" i="25"/>
  <c r="Q20" i="25"/>
  <c r="P20" i="25"/>
  <c r="O20" i="25"/>
  <c r="X19" i="25"/>
  <c r="W19" i="25"/>
  <c r="V19" i="25"/>
  <c r="U19" i="25"/>
  <c r="T19" i="25"/>
  <c r="S19" i="25"/>
  <c r="R19" i="25"/>
  <c r="Q19" i="25"/>
  <c r="P19" i="25"/>
  <c r="O19" i="25"/>
  <c r="X18" i="25"/>
  <c r="W18" i="25"/>
  <c r="V18" i="25"/>
  <c r="U18" i="25"/>
  <c r="T18" i="25"/>
  <c r="S18" i="25"/>
  <c r="R18" i="25"/>
  <c r="Q18" i="25"/>
  <c r="P18" i="25"/>
  <c r="O18" i="25"/>
  <c r="X14" i="25"/>
  <c r="W14" i="25"/>
  <c r="V14" i="25"/>
  <c r="U14" i="25"/>
  <c r="T14" i="25"/>
  <c r="S14" i="25"/>
  <c r="R14" i="25"/>
  <c r="Q14" i="25"/>
  <c r="P14" i="25"/>
  <c r="O14" i="25"/>
  <c r="X15" i="25"/>
  <c r="W15" i="25"/>
  <c r="V15" i="25"/>
  <c r="U15" i="25"/>
  <c r="T15" i="25"/>
  <c r="S15" i="25"/>
  <c r="R15" i="25"/>
  <c r="Q15" i="25"/>
  <c r="P15" i="25"/>
  <c r="O15" i="25"/>
  <c r="X16" i="25"/>
  <c r="W16" i="25"/>
  <c r="V16" i="25"/>
  <c r="U16" i="25"/>
  <c r="T16" i="25"/>
  <c r="S16" i="25"/>
  <c r="R16" i="25"/>
  <c r="Q16" i="25"/>
  <c r="P16" i="25"/>
  <c r="O16" i="25"/>
  <c r="X12" i="25"/>
  <c r="W12" i="25"/>
  <c r="V12" i="25"/>
  <c r="U12" i="25"/>
  <c r="T12" i="25"/>
  <c r="S12" i="25"/>
  <c r="R12" i="25"/>
  <c r="Q12" i="25"/>
  <c r="P12" i="25"/>
  <c r="O12" i="25"/>
  <c r="X11" i="25"/>
  <c r="W11" i="25"/>
  <c r="V11" i="25"/>
  <c r="U11" i="25"/>
  <c r="T11" i="25"/>
  <c r="S11" i="25"/>
  <c r="R11" i="25"/>
  <c r="Q11" i="25"/>
  <c r="P11" i="25"/>
  <c r="O11" i="25"/>
  <c r="X13" i="25"/>
  <c r="W13" i="25"/>
  <c r="V13" i="25"/>
  <c r="U13" i="25"/>
  <c r="T13" i="25"/>
  <c r="S13" i="25"/>
  <c r="R13" i="25"/>
  <c r="Q13" i="25"/>
  <c r="P13" i="25"/>
  <c r="O13" i="25"/>
  <c r="X17" i="25"/>
  <c r="W17" i="25"/>
  <c r="V17" i="25"/>
  <c r="U17" i="25"/>
  <c r="T17" i="25"/>
  <c r="S17" i="25"/>
  <c r="R17" i="25"/>
  <c r="Q17" i="25"/>
  <c r="P17" i="25"/>
  <c r="O17" i="25"/>
  <c r="X10" i="25"/>
  <c r="W10" i="25"/>
  <c r="V10" i="25"/>
  <c r="U10" i="25"/>
  <c r="T10" i="25"/>
  <c r="S10" i="25"/>
  <c r="R10" i="25"/>
  <c r="Q10" i="25"/>
  <c r="P10" i="25"/>
  <c r="O10" i="25"/>
  <c r="X9" i="25"/>
  <c r="W9" i="25"/>
  <c r="V9" i="25"/>
  <c r="U9" i="25"/>
  <c r="T9" i="25"/>
  <c r="S9" i="25"/>
  <c r="R9" i="25"/>
  <c r="Q9" i="25"/>
  <c r="P9" i="25"/>
  <c r="O9" i="25"/>
  <c r="X8" i="25"/>
  <c r="W8" i="25"/>
  <c r="V8" i="25"/>
  <c r="U8" i="25"/>
  <c r="T8" i="25"/>
  <c r="S8" i="25"/>
  <c r="R8" i="25"/>
  <c r="Q8" i="25"/>
  <c r="P8" i="25"/>
  <c r="O8" i="25"/>
  <c r="X7" i="25"/>
  <c r="W7" i="25"/>
  <c r="V7" i="25"/>
  <c r="U7" i="25"/>
  <c r="T7" i="25"/>
  <c r="S7" i="25"/>
  <c r="R7" i="25"/>
  <c r="Q7" i="25"/>
  <c r="P7" i="25"/>
  <c r="O7" i="25"/>
  <c r="X5" i="25"/>
  <c r="A4" i="25"/>
  <c r="X56" i="24"/>
  <c r="W56" i="24"/>
  <c r="V56" i="24"/>
  <c r="U56" i="24"/>
  <c r="T56" i="24"/>
  <c r="S56" i="24"/>
  <c r="R56" i="24"/>
  <c r="Q56" i="24"/>
  <c r="P56" i="24"/>
  <c r="O56" i="24"/>
  <c r="X55" i="24"/>
  <c r="W55" i="24"/>
  <c r="V55" i="24"/>
  <c r="U55" i="24"/>
  <c r="T55" i="24"/>
  <c r="S55" i="24"/>
  <c r="R55" i="24"/>
  <c r="Q55" i="24"/>
  <c r="P55" i="24"/>
  <c r="O55" i="24"/>
  <c r="X54" i="24"/>
  <c r="W54" i="24"/>
  <c r="V54" i="24"/>
  <c r="U54" i="24"/>
  <c r="T54" i="24"/>
  <c r="S54" i="24"/>
  <c r="R54" i="24"/>
  <c r="Q54" i="24"/>
  <c r="P54" i="24"/>
  <c r="O54" i="24"/>
  <c r="X53" i="24"/>
  <c r="W53" i="24"/>
  <c r="V53" i="24"/>
  <c r="U53" i="24"/>
  <c r="T53" i="24"/>
  <c r="S53" i="24"/>
  <c r="R53" i="24"/>
  <c r="Q53" i="24"/>
  <c r="P53" i="24"/>
  <c r="O53" i="24"/>
  <c r="X52" i="24"/>
  <c r="W52" i="24"/>
  <c r="V52" i="24"/>
  <c r="U52" i="24"/>
  <c r="T52" i="24"/>
  <c r="S52" i="24"/>
  <c r="R52" i="24"/>
  <c r="Q52" i="24"/>
  <c r="P52" i="24"/>
  <c r="O52" i="24"/>
  <c r="X51" i="24"/>
  <c r="W51" i="24"/>
  <c r="V51" i="24"/>
  <c r="U51" i="24"/>
  <c r="T51" i="24"/>
  <c r="S51" i="24"/>
  <c r="R51" i="24"/>
  <c r="Q51" i="24"/>
  <c r="P51" i="24"/>
  <c r="O51" i="24"/>
  <c r="X50" i="24"/>
  <c r="W50" i="24"/>
  <c r="V50" i="24"/>
  <c r="U50" i="24"/>
  <c r="T50" i="24"/>
  <c r="S50" i="24"/>
  <c r="R50" i="24"/>
  <c r="Q50" i="24"/>
  <c r="P50" i="24"/>
  <c r="O50" i="24"/>
  <c r="X49" i="24"/>
  <c r="W49" i="24"/>
  <c r="V49" i="24"/>
  <c r="U49" i="24"/>
  <c r="T49" i="24"/>
  <c r="S49" i="24"/>
  <c r="R49" i="24"/>
  <c r="Q49" i="24"/>
  <c r="P49" i="24"/>
  <c r="O49" i="24"/>
  <c r="X48" i="24"/>
  <c r="W48" i="24"/>
  <c r="V48" i="24"/>
  <c r="U48" i="24"/>
  <c r="T48" i="24"/>
  <c r="S48" i="24"/>
  <c r="R48" i="24"/>
  <c r="Q48" i="24"/>
  <c r="P48" i="24"/>
  <c r="O48" i="24"/>
  <c r="X47" i="24"/>
  <c r="W47" i="24"/>
  <c r="V47" i="24"/>
  <c r="U47" i="24"/>
  <c r="T47" i="24"/>
  <c r="S47" i="24"/>
  <c r="R47" i="24"/>
  <c r="Q47" i="24"/>
  <c r="P47" i="24"/>
  <c r="O47" i="24"/>
  <c r="X46" i="24"/>
  <c r="W46" i="24"/>
  <c r="V46" i="24"/>
  <c r="U46" i="24"/>
  <c r="T46" i="24"/>
  <c r="S46" i="24"/>
  <c r="R46" i="24"/>
  <c r="Q46" i="24"/>
  <c r="P46" i="24"/>
  <c r="O46" i="24"/>
  <c r="X45" i="24"/>
  <c r="W45" i="24"/>
  <c r="V45" i="24"/>
  <c r="U45" i="24"/>
  <c r="T45" i="24"/>
  <c r="S45" i="24"/>
  <c r="R45" i="24"/>
  <c r="Q45" i="24"/>
  <c r="P45" i="24"/>
  <c r="O45" i="24"/>
  <c r="X44" i="24"/>
  <c r="W44" i="24"/>
  <c r="V44" i="24"/>
  <c r="U44" i="24"/>
  <c r="T44" i="24"/>
  <c r="S44" i="24"/>
  <c r="R44" i="24"/>
  <c r="Q44" i="24"/>
  <c r="P44" i="24"/>
  <c r="O44" i="24"/>
  <c r="X43" i="24"/>
  <c r="W43" i="24"/>
  <c r="V43" i="24"/>
  <c r="U43" i="24"/>
  <c r="T43" i="24"/>
  <c r="S43" i="24"/>
  <c r="R43" i="24"/>
  <c r="Q43" i="24"/>
  <c r="P43" i="24"/>
  <c r="O43" i="24"/>
  <c r="X35" i="24"/>
  <c r="W35" i="24"/>
  <c r="V35" i="24"/>
  <c r="U35" i="24"/>
  <c r="T35" i="24"/>
  <c r="S35" i="24"/>
  <c r="R35" i="24"/>
  <c r="Q35" i="24"/>
  <c r="P35" i="24"/>
  <c r="O35" i="24"/>
  <c r="X30" i="24"/>
  <c r="W30" i="24"/>
  <c r="V30" i="24"/>
  <c r="U30" i="24"/>
  <c r="T30" i="24"/>
  <c r="S30" i="24"/>
  <c r="R30" i="24"/>
  <c r="Q30" i="24"/>
  <c r="P30" i="24"/>
  <c r="O30" i="24"/>
  <c r="X27" i="24"/>
  <c r="W27" i="24"/>
  <c r="V27" i="24"/>
  <c r="U27" i="24"/>
  <c r="T27" i="24"/>
  <c r="S27" i="24"/>
  <c r="R27" i="24"/>
  <c r="Q27" i="24"/>
  <c r="P27" i="24"/>
  <c r="O27" i="24"/>
  <c r="X36" i="24"/>
  <c r="W36" i="24"/>
  <c r="V36" i="24"/>
  <c r="U36" i="24"/>
  <c r="T36" i="24"/>
  <c r="S36" i="24"/>
  <c r="R36" i="24"/>
  <c r="Q36" i="24"/>
  <c r="P36" i="24"/>
  <c r="O36" i="24"/>
  <c r="X26" i="24"/>
  <c r="W26" i="24"/>
  <c r="V26" i="24"/>
  <c r="U26" i="24"/>
  <c r="T26" i="24"/>
  <c r="S26" i="24"/>
  <c r="R26" i="24"/>
  <c r="Q26" i="24"/>
  <c r="P26" i="24"/>
  <c r="O26" i="24"/>
  <c r="X40" i="24"/>
  <c r="W40" i="24"/>
  <c r="V40" i="24"/>
  <c r="U40" i="24"/>
  <c r="T40" i="24"/>
  <c r="S40" i="24"/>
  <c r="R40" i="24"/>
  <c r="Q40" i="24"/>
  <c r="P40" i="24"/>
  <c r="O40" i="24"/>
  <c r="X32" i="24"/>
  <c r="W32" i="24"/>
  <c r="V32" i="24"/>
  <c r="U32" i="24"/>
  <c r="T32" i="24"/>
  <c r="S32" i="24"/>
  <c r="R32" i="24"/>
  <c r="Q32" i="24"/>
  <c r="P32" i="24"/>
  <c r="O32" i="24"/>
  <c r="X28" i="24"/>
  <c r="W28" i="24"/>
  <c r="V28" i="24"/>
  <c r="U28" i="24"/>
  <c r="T28" i="24"/>
  <c r="S28" i="24"/>
  <c r="R28" i="24"/>
  <c r="Q28" i="24"/>
  <c r="P28" i="24"/>
  <c r="O28" i="24"/>
  <c r="X34" i="24"/>
  <c r="W34" i="24"/>
  <c r="V34" i="24"/>
  <c r="U34" i="24"/>
  <c r="T34" i="24"/>
  <c r="S34" i="24"/>
  <c r="R34" i="24"/>
  <c r="Q34" i="24"/>
  <c r="P34" i="24"/>
  <c r="O34" i="24"/>
  <c r="X38" i="24"/>
  <c r="W38" i="24"/>
  <c r="V38" i="24"/>
  <c r="U38" i="24"/>
  <c r="T38" i="24"/>
  <c r="S38" i="24"/>
  <c r="R38" i="24"/>
  <c r="Q38" i="24"/>
  <c r="P38" i="24"/>
  <c r="O38" i="24"/>
  <c r="X39" i="24"/>
  <c r="W39" i="24"/>
  <c r="V39" i="24"/>
  <c r="U39" i="24"/>
  <c r="T39" i="24"/>
  <c r="S39" i="24"/>
  <c r="R39" i="24"/>
  <c r="Q39" i="24"/>
  <c r="P39" i="24"/>
  <c r="O39" i="24"/>
  <c r="X31" i="24"/>
  <c r="W31" i="24"/>
  <c r="V31" i="24"/>
  <c r="U31" i="24"/>
  <c r="T31" i="24"/>
  <c r="S31" i="24"/>
  <c r="R31" i="24"/>
  <c r="Q31" i="24"/>
  <c r="P31" i="24"/>
  <c r="O31" i="24"/>
  <c r="X37" i="24"/>
  <c r="W37" i="24"/>
  <c r="V37" i="24"/>
  <c r="U37" i="24"/>
  <c r="T37" i="24"/>
  <c r="S37" i="24"/>
  <c r="R37" i="24"/>
  <c r="Q37" i="24"/>
  <c r="P37" i="24"/>
  <c r="O37" i="24"/>
  <c r="X17" i="24"/>
  <c r="W17" i="24"/>
  <c r="V17" i="24"/>
  <c r="U17" i="24"/>
  <c r="T17" i="24"/>
  <c r="S17" i="24"/>
  <c r="R17" i="24"/>
  <c r="Q17" i="24"/>
  <c r="P17" i="24"/>
  <c r="O17" i="24"/>
  <c r="X41" i="24"/>
  <c r="W41" i="24"/>
  <c r="V41" i="24"/>
  <c r="U41" i="24"/>
  <c r="T41" i="24"/>
  <c r="S41" i="24"/>
  <c r="R41" i="24"/>
  <c r="Q41" i="24"/>
  <c r="P41" i="24"/>
  <c r="O41" i="24"/>
  <c r="X33" i="24"/>
  <c r="W33" i="24"/>
  <c r="V33" i="24"/>
  <c r="U33" i="24"/>
  <c r="T33" i="24"/>
  <c r="S33" i="24"/>
  <c r="R33" i="24"/>
  <c r="Q33" i="24"/>
  <c r="P33" i="24"/>
  <c r="O33" i="24"/>
  <c r="X42" i="24"/>
  <c r="W42" i="24"/>
  <c r="V42" i="24"/>
  <c r="U42" i="24"/>
  <c r="T42" i="24"/>
  <c r="S42" i="24"/>
  <c r="R42" i="24"/>
  <c r="Q42" i="24"/>
  <c r="P42" i="24"/>
  <c r="O42" i="24"/>
  <c r="X25" i="24"/>
  <c r="W25" i="24"/>
  <c r="V25" i="24"/>
  <c r="U25" i="24"/>
  <c r="T25" i="24"/>
  <c r="S25" i="24"/>
  <c r="R25" i="24"/>
  <c r="Q25" i="24"/>
  <c r="P25" i="24"/>
  <c r="O25" i="24"/>
  <c r="X22" i="24"/>
  <c r="W22" i="24"/>
  <c r="V22" i="24"/>
  <c r="U22" i="24"/>
  <c r="T22" i="24"/>
  <c r="S22" i="24"/>
  <c r="R22" i="24"/>
  <c r="Q22" i="24"/>
  <c r="P22" i="24"/>
  <c r="O22" i="24"/>
  <c r="X19" i="24"/>
  <c r="W19" i="24"/>
  <c r="V19" i="24"/>
  <c r="U19" i="24"/>
  <c r="T19" i="24"/>
  <c r="S19" i="24"/>
  <c r="R19" i="24"/>
  <c r="Q19" i="24"/>
  <c r="P19" i="24"/>
  <c r="O19" i="24"/>
  <c r="X20" i="24"/>
  <c r="W20" i="24"/>
  <c r="V20" i="24"/>
  <c r="U20" i="24"/>
  <c r="T20" i="24"/>
  <c r="S20" i="24"/>
  <c r="R20" i="24"/>
  <c r="Q20" i="24"/>
  <c r="P20" i="24"/>
  <c r="O20" i="24"/>
  <c r="X29" i="24"/>
  <c r="W29" i="24"/>
  <c r="V29" i="24"/>
  <c r="U29" i="24"/>
  <c r="T29" i="24"/>
  <c r="S29" i="24"/>
  <c r="R29" i="24"/>
  <c r="Q29" i="24"/>
  <c r="P29" i="24"/>
  <c r="O29" i="24"/>
  <c r="X23" i="24"/>
  <c r="W23" i="24"/>
  <c r="V23" i="24"/>
  <c r="U23" i="24"/>
  <c r="T23" i="24"/>
  <c r="S23" i="24"/>
  <c r="R23" i="24"/>
  <c r="Q23" i="24"/>
  <c r="P23" i="24"/>
  <c r="O23" i="24"/>
  <c r="X21" i="24"/>
  <c r="W21" i="24"/>
  <c r="V21" i="24"/>
  <c r="U21" i="24"/>
  <c r="T21" i="24"/>
  <c r="S21" i="24"/>
  <c r="R21" i="24"/>
  <c r="Q21" i="24"/>
  <c r="P21" i="24"/>
  <c r="O21" i="24"/>
  <c r="X18" i="24"/>
  <c r="W18" i="24"/>
  <c r="V18" i="24"/>
  <c r="U18" i="24"/>
  <c r="T18" i="24"/>
  <c r="S18" i="24"/>
  <c r="R18" i="24"/>
  <c r="Q18" i="24"/>
  <c r="P18" i="24"/>
  <c r="O18" i="24"/>
  <c r="X24" i="24"/>
  <c r="W24" i="24"/>
  <c r="V24" i="24"/>
  <c r="U24" i="24"/>
  <c r="T24" i="24"/>
  <c r="S24" i="24"/>
  <c r="R24" i="24"/>
  <c r="Q24" i="24"/>
  <c r="P24" i="24"/>
  <c r="O24" i="24"/>
  <c r="X15" i="24"/>
  <c r="W15" i="24"/>
  <c r="V15" i="24"/>
  <c r="U15" i="24"/>
  <c r="T15" i="24"/>
  <c r="S15" i="24"/>
  <c r="R15" i="24"/>
  <c r="Q15" i="24"/>
  <c r="P15" i="24"/>
  <c r="O15" i="24"/>
  <c r="X12" i="24"/>
  <c r="W12" i="24"/>
  <c r="V12" i="24"/>
  <c r="U12" i="24"/>
  <c r="T12" i="24"/>
  <c r="S12" i="24"/>
  <c r="R12" i="24"/>
  <c r="Q12" i="24"/>
  <c r="P12" i="24"/>
  <c r="O12" i="24"/>
  <c r="X14" i="24"/>
  <c r="W14" i="24"/>
  <c r="V14" i="24"/>
  <c r="U14" i="24"/>
  <c r="T14" i="24"/>
  <c r="S14" i="24"/>
  <c r="R14" i="24"/>
  <c r="Q14" i="24"/>
  <c r="P14" i="24"/>
  <c r="O14" i="24"/>
  <c r="X16" i="24"/>
  <c r="W16" i="24"/>
  <c r="V16" i="24"/>
  <c r="U16" i="24"/>
  <c r="T16" i="24"/>
  <c r="S16" i="24"/>
  <c r="R16" i="24"/>
  <c r="Q16" i="24"/>
  <c r="P16" i="24"/>
  <c r="O16" i="24"/>
  <c r="X10" i="24"/>
  <c r="W10" i="24"/>
  <c r="V10" i="24"/>
  <c r="U10" i="24"/>
  <c r="T10" i="24"/>
  <c r="S10" i="24"/>
  <c r="R10" i="24"/>
  <c r="Q10" i="24"/>
  <c r="P10" i="24"/>
  <c r="O10" i="24"/>
  <c r="X13" i="24"/>
  <c r="W13" i="24"/>
  <c r="V13" i="24"/>
  <c r="U13" i="24"/>
  <c r="T13" i="24"/>
  <c r="S13" i="24"/>
  <c r="R13" i="24"/>
  <c r="Q13" i="24"/>
  <c r="P13" i="24"/>
  <c r="O13" i="24"/>
  <c r="X11" i="24"/>
  <c r="W11" i="24"/>
  <c r="V11" i="24"/>
  <c r="U11" i="24"/>
  <c r="T11" i="24"/>
  <c r="S11" i="24"/>
  <c r="R11" i="24"/>
  <c r="Q11" i="24"/>
  <c r="P11" i="24"/>
  <c r="O11" i="24"/>
  <c r="X9" i="24"/>
  <c r="W9" i="24"/>
  <c r="V9" i="24"/>
  <c r="U9" i="24"/>
  <c r="T9" i="24"/>
  <c r="S9" i="24"/>
  <c r="R9" i="24"/>
  <c r="Q9" i="24"/>
  <c r="P9" i="24"/>
  <c r="O9" i="24"/>
  <c r="X8" i="24"/>
  <c r="W8" i="24"/>
  <c r="V8" i="24"/>
  <c r="U8" i="24"/>
  <c r="T8" i="24"/>
  <c r="S8" i="24"/>
  <c r="R8" i="24"/>
  <c r="Q8" i="24"/>
  <c r="P8" i="24"/>
  <c r="O8" i="24"/>
  <c r="X7" i="24"/>
  <c r="W7" i="24"/>
  <c r="V7" i="24"/>
  <c r="U7" i="24"/>
  <c r="T7" i="24"/>
  <c r="S7" i="24"/>
  <c r="R7" i="24"/>
  <c r="Q7" i="24"/>
  <c r="P7" i="24"/>
  <c r="O7" i="24"/>
  <c r="X5" i="24"/>
  <c r="A4" i="24"/>
  <c r="X35" i="23"/>
  <c r="W35" i="23"/>
  <c r="V35" i="23"/>
  <c r="U35" i="23"/>
  <c r="T35" i="23"/>
  <c r="S35" i="23"/>
  <c r="R35" i="23"/>
  <c r="Q35" i="23"/>
  <c r="P35" i="23"/>
  <c r="O35" i="23"/>
  <c r="X34" i="23"/>
  <c r="W34" i="23"/>
  <c r="V34" i="23"/>
  <c r="U34" i="23"/>
  <c r="T34" i="23"/>
  <c r="S34" i="23"/>
  <c r="R34" i="23"/>
  <c r="Q34" i="23"/>
  <c r="P34" i="23"/>
  <c r="O34" i="23"/>
  <c r="X33" i="23"/>
  <c r="W33" i="23"/>
  <c r="V33" i="23"/>
  <c r="U33" i="23"/>
  <c r="T33" i="23"/>
  <c r="S33" i="23"/>
  <c r="R33" i="23"/>
  <c r="Q33" i="23"/>
  <c r="P33" i="23"/>
  <c r="O33" i="23"/>
  <c r="X32" i="23"/>
  <c r="W32" i="23"/>
  <c r="V32" i="23"/>
  <c r="U32" i="23"/>
  <c r="T32" i="23"/>
  <c r="S32" i="23"/>
  <c r="R32" i="23"/>
  <c r="Q32" i="23"/>
  <c r="P32" i="23"/>
  <c r="O32" i="23"/>
  <c r="X31" i="23"/>
  <c r="W31" i="23"/>
  <c r="V31" i="23"/>
  <c r="U31" i="23"/>
  <c r="T31" i="23"/>
  <c r="S31" i="23"/>
  <c r="R31" i="23"/>
  <c r="Q31" i="23"/>
  <c r="P31" i="23"/>
  <c r="O31" i="23"/>
  <c r="X28" i="23"/>
  <c r="W28" i="23"/>
  <c r="V28" i="23"/>
  <c r="U28" i="23"/>
  <c r="T28" i="23"/>
  <c r="S28" i="23"/>
  <c r="R28" i="23"/>
  <c r="Q28" i="23"/>
  <c r="P28" i="23"/>
  <c r="O28" i="23"/>
  <c r="X22" i="23"/>
  <c r="W22" i="23"/>
  <c r="V22" i="23"/>
  <c r="U22" i="23"/>
  <c r="T22" i="23"/>
  <c r="S22" i="23"/>
  <c r="R22" i="23"/>
  <c r="Q22" i="23"/>
  <c r="P22" i="23"/>
  <c r="O22" i="23"/>
  <c r="X29" i="23"/>
  <c r="W29" i="23"/>
  <c r="V29" i="23"/>
  <c r="U29" i="23"/>
  <c r="T29" i="23"/>
  <c r="S29" i="23"/>
  <c r="R29" i="23"/>
  <c r="Q29" i="23"/>
  <c r="P29" i="23"/>
  <c r="O29" i="23"/>
  <c r="X30" i="23"/>
  <c r="W30" i="23"/>
  <c r="V30" i="23"/>
  <c r="U30" i="23"/>
  <c r="T30" i="23"/>
  <c r="S30" i="23"/>
  <c r="R30" i="23"/>
  <c r="Q30" i="23"/>
  <c r="P30" i="23"/>
  <c r="O30" i="23"/>
  <c r="X27" i="23"/>
  <c r="W27" i="23"/>
  <c r="V27" i="23"/>
  <c r="U27" i="23"/>
  <c r="T27" i="23"/>
  <c r="S27" i="23"/>
  <c r="R27" i="23"/>
  <c r="Q27" i="23"/>
  <c r="P27" i="23"/>
  <c r="O27" i="23"/>
  <c r="X26" i="23"/>
  <c r="W26" i="23"/>
  <c r="V26" i="23"/>
  <c r="U26" i="23"/>
  <c r="T26" i="23"/>
  <c r="S26" i="23"/>
  <c r="R26" i="23"/>
  <c r="Q26" i="23"/>
  <c r="P26" i="23"/>
  <c r="O26" i="23"/>
  <c r="X23" i="23"/>
  <c r="W23" i="23"/>
  <c r="V23" i="23"/>
  <c r="U23" i="23"/>
  <c r="T23" i="23"/>
  <c r="S23" i="23"/>
  <c r="R23" i="23"/>
  <c r="Q23" i="23"/>
  <c r="P23" i="23"/>
  <c r="O23" i="23"/>
  <c r="X17" i="23"/>
  <c r="W17" i="23"/>
  <c r="V17" i="23"/>
  <c r="U17" i="23"/>
  <c r="T17" i="23"/>
  <c r="S17" i="23"/>
  <c r="R17" i="23"/>
  <c r="Q17" i="23"/>
  <c r="P17" i="23"/>
  <c r="O17" i="23"/>
  <c r="X24" i="23"/>
  <c r="W24" i="23"/>
  <c r="V24" i="23"/>
  <c r="U24" i="23"/>
  <c r="T24" i="23"/>
  <c r="S24" i="23"/>
  <c r="R24" i="23"/>
  <c r="Q24" i="23"/>
  <c r="P24" i="23"/>
  <c r="O24" i="23"/>
  <c r="X20" i="23"/>
  <c r="W20" i="23"/>
  <c r="V20" i="23"/>
  <c r="U20" i="23"/>
  <c r="T20" i="23"/>
  <c r="S20" i="23"/>
  <c r="R20" i="23"/>
  <c r="Q20" i="23"/>
  <c r="P20" i="23"/>
  <c r="O20" i="23"/>
  <c r="X19" i="23"/>
  <c r="W19" i="23"/>
  <c r="V19" i="23"/>
  <c r="U19" i="23"/>
  <c r="T19" i="23"/>
  <c r="S19" i="23"/>
  <c r="R19" i="23"/>
  <c r="Q19" i="23"/>
  <c r="P19" i="23"/>
  <c r="O19" i="23"/>
  <c r="X14" i="23"/>
  <c r="W14" i="23"/>
  <c r="V14" i="23"/>
  <c r="U14" i="23"/>
  <c r="T14" i="23"/>
  <c r="S14" i="23"/>
  <c r="R14" i="23"/>
  <c r="Q14" i="23"/>
  <c r="P14" i="23"/>
  <c r="O14" i="23"/>
  <c r="X25" i="23"/>
  <c r="W25" i="23"/>
  <c r="V25" i="23"/>
  <c r="U25" i="23"/>
  <c r="T25" i="23"/>
  <c r="S25" i="23"/>
  <c r="R25" i="23"/>
  <c r="Q25" i="23"/>
  <c r="P25" i="23"/>
  <c r="O25" i="23"/>
  <c r="X15" i="23"/>
  <c r="W15" i="23"/>
  <c r="V15" i="23"/>
  <c r="U15" i="23"/>
  <c r="T15" i="23"/>
  <c r="S15" i="23"/>
  <c r="R15" i="23"/>
  <c r="Q15" i="23"/>
  <c r="P15" i="23"/>
  <c r="O15" i="23"/>
  <c r="X18" i="23"/>
  <c r="W18" i="23"/>
  <c r="V18" i="23"/>
  <c r="U18" i="23"/>
  <c r="T18" i="23"/>
  <c r="S18" i="23"/>
  <c r="R18" i="23"/>
  <c r="Q18" i="23"/>
  <c r="P18" i="23"/>
  <c r="O18" i="23"/>
  <c r="X21" i="23"/>
  <c r="W21" i="23"/>
  <c r="V21" i="23"/>
  <c r="U21" i="23"/>
  <c r="T21" i="23"/>
  <c r="S21" i="23"/>
  <c r="R21" i="23"/>
  <c r="Q21" i="23"/>
  <c r="P21" i="23"/>
  <c r="O21" i="23"/>
  <c r="X11" i="23"/>
  <c r="W11" i="23"/>
  <c r="V11" i="23"/>
  <c r="U11" i="23"/>
  <c r="T11" i="23"/>
  <c r="S11" i="23"/>
  <c r="R11" i="23"/>
  <c r="Q11" i="23"/>
  <c r="P11" i="23"/>
  <c r="O11" i="23"/>
  <c r="X13" i="23"/>
  <c r="W13" i="23"/>
  <c r="V13" i="23"/>
  <c r="U13" i="23"/>
  <c r="T13" i="23"/>
  <c r="S13" i="23"/>
  <c r="R13" i="23"/>
  <c r="Q13" i="23"/>
  <c r="P13" i="23"/>
  <c r="O13" i="23"/>
  <c r="X12" i="23"/>
  <c r="W12" i="23"/>
  <c r="V12" i="23"/>
  <c r="U12" i="23"/>
  <c r="T12" i="23"/>
  <c r="S12" i="23"/>
  <c r="R12" i="23"/>
  <c r="Q12" i="23"/>
  <c r="P12" i="23"/>
  <c r="O12" i="23"/>
  <c r="X10" i="23"/>
  <c r="W10" i="23"/>
  <c r="V10" i="23"/>
  <c r="U10" i="23"/>
  <c r="T10" i="23"/>
  <c r="S10" i="23"/>
  <c r="R10" i="23"/>
  <c r="Q10" i="23"/>
  <c r="P10" i="23"/>
  <c r="O10" i="23"/>
  <c r="X16" i="23"/>
  <c r="W16" i="23"/>
  <c r="V16" i="23"/>
  <c r="U16" i="23"/>
  <c r="T16" i="23"/>
  <c r="S16" i="23"/>
  <c r="R16" i="23"/>
  <c r="Q16" i="23"/>
  <c r="P16" i="23"/>
  <c r="O16" i="23"/>
  <c r="X9" i="23"/>
  <c r="W9" i="23"/>
  <c r="V9" i="23"/>
  <c r="U9" i="23"/>
  <c r="T9" i="23"/>
  <c r="S9" i="23"/>
  <c r="R9" i="23"/>
  <c r="Q9" i="23"/>
  <c r="P9" i="23"/>
  <c r="O9" i="23"/>
  <c r="X8" i="23"/>
  <c r="W8" i="23"/>
  <c r="V8" i="23"/>
  <c r="U8" i="23"/>
  <c r="T8" i="23"/>
  <c r="S8" i="23"/>
  <c r="R8" i="23"/>
  <c r="Q8" i="23"/>
  <c r="P8" i="23"/>
  <c r="O8" i="23"/>
  <c r="X7" i="23"/>
  <c r="W7" i="23"/>
  <c r="V7" i="23"/>
  <c r="U7" i="23"/>
  <c r="T7" i="23"/>
  <c r="S7" i="23"/>
  <c r="R7" i="23"/>
  <c r="Q7" i="23"/>
  <c r="P7" i="23"/>
  <c r="O7" i="23"/>
  <c r="X5" i="23"/>
  <c r="A4" i="23"/>
  <c r="Y25" i="24" l="1"/>
  <c r="Y31" i="24"/>
  <c r="Y40" i="24"/>
  <c r="Y43" i="24"/>
  <c r="Y49" i="24"/>
  <c r="Y55" i="24"/>
  <c r="Y16" i="24"/>
  <c r="Y7" i="24"/>
  <c r="Y47" i="24"/>
  <c r="Y24" i="24"/>
  <c r="Y27" i="24"/>
  <c r="Y46" i="24"/>
  <c r="Y21" i="24"/>
  <c r="Y18" i="24"/>
  <c r="Y29" i="24"/>
  <c r="Y12" i="24"/>
  <c r="Y8" i="24"/>
  <c r="Y14" i="24"/>
  <c r="Y23" i="24"/>
  <c r="Y42" i="24"/>
  <c r="Y39" i="24"/>
  <c r="Y26" i="24"/>
  <c r="Y44" i="24"/>
  <c r="Y50" i="24"/>
  <c r="Y56" i="24"/>
  <c r="Y10" i="24"/>
  <c r="Y22" i="24"/>
  <c r="Y37" i="24"/>
  <c r="Y32" i="24"/>
  <c r="Y35" i="24"/>
  <c r="Y48" i="24"/>
  <c r="Y54" i="24"/>
  <c r="Y19" i="24"/>
  <c r="Y17" i="24"/>
  <c r="Y28" i="24"/>
  <c r="Y30" i="24"/>
  <c r="Y53" i="24"/>
  <c r="Y13" i="24"/>
  <c r="Y11" i="24"/>
  <c r="Y15" i="24"/>
  <c r="Y20" i="24"/>
  <c r="Y41" i="24"/>
  <c r="Y34" i="24"/>
  <c r="Y52" i="24"/>
  <c r="Y9" i="24"/>
  <c r="Y33" i="24"/>
  <c r="Y38" i="24"/>
  <c r="Y36" i="24"/>
  <c r="Y45" i="24"/>
  <c r="Y51" i="24"/>
  <c r="Y8" i="23"/>
  <c r="Y27" i="23"/>
  <c r="Y7" i="23"/>
  <c r="Y26" i="23"/>
  <c r="Y31" i="23"/>
  <c r="Y28" i="23"/>
  <c r="Y10" i="23"/>
  <c r="Y22" i="23"/>
  <c r="Y35" i="23"/>
  <c r="Y12" i="23"/>
  <c r="Y15" i="23"/>
  <c r="Y17" i="23"/>
  <c r="Y13" i="23"/>
  <c r="Y14" i="23"/>
  <c r="Y23" i="23"/>
  <c r="Y16" i="23"/>
  <c r="Y18" i="23"/>
  <c r="Y24" i="23"/>
  <c r="Y29" i="23"/>
  <c r="Y34" i="23"/>
  <c r="Y25" i="23"/>
  <c r="Y9" i="23"/>
  <c r="Y20" i="23"/>
  <c r="Y30" i="23"/>
  <c r="Y33" i="23"/>
  <c r="Y21" i="23"/>
  <c r="Y11" i="23"/>
  <c r="Y19" i="23"/>
  <c r="Y32" i="23"/>
  <c r="Y19" i="25"/>
  <c r="Y25" i="25"/>
  <c r="Y35" i="25"/>
  <c r="Y24" i="25"/>
  <c r="Y11" i="25"/>
  <c r="Y17" i="25"/>
  <c r="Y13" i="25"/>
  <c r="Y23" i="25"/>
  <c r="Y22" i="25"/>
  <c r="Y36" i="25"/>
  <c r="Y18" i="25"/>
  <c r="Y34" i="25"/>
  <c r="Y37" i="25"/>
  <c r="Y33" i="25"/>
  <c r="Y32" i="25"/>
  <c r="Y10" i="25"/>
  <c r="Y31" i="25"/>
  <c r="Y15" i="25"/>
  <c r="Y30" i="25"/>
  <c r="Y29" i="25"/>
  <c r="Y16" i="25"/>
  <c r="Y14" i="25"/>
  <c r="Y28" i="25"/>
  <c r="Y9" i="25"/>
  <c r="Y27" i="25"/>
  <c r="Y8" i="25"/>
  <c r="Y20" i="25"/>
  <c r="Y21" i="25"/>
  <c r="Y7" i="25"/>
  <c r="Y12" i="25"/>
  <c r="Y26" i="25"/>
</calcChain>
</file>

<file path=xl/sharedStrings.xml><?xml version="1.0" encoding="utf-8"?>
<sst xmlns="http://schemas.openxmlformats.org/spreadsheetml/2006/main" count="1288" uniqueCount="443">
  <si>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</si>
  <si>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</si>
  <si>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</si>
  <si>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</si>
  <si>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</si>
  <si>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</si>
  <si>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</si>
  <si>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</si>
  <si>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Nechranická buchta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</si>
  <si>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</si>
  <si>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</si>
  <si>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</si>
  <si>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</si>
  <si>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</si>
  <si>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</si>
  <si>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</si>
  <si>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</si>
  <si>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 xml:space="preserve"> 1.-</t>
  </si>
  <si>
    <t>2110-0050</t>
  </si>
  <si>
    <t>Kučera Petr</t>
  </si>
  <si>
    <t xml:space="preserve"> 1.M</t>
  </si>
  <si>
    <t>2001-0096</t>
  </si>
  <si>
    <t>Kamenský Radim</t>
  </si>
  <si>
    <t xml:space="preserve"> 2.M</t>
  </si>
  <si>
    <t>2413-0001</t>
  </si>
  <si>
    <t>Král Jiří</t>
  </si>
  <si>
    <t xml:space="preserve"> 3.M</t>
  </si>
  <si>
    <t>2110-0111</t>
  </si>
  <si>
    <t>Skřepek Jan</t>
  </si>
  <si>
    <t xml:space="preserve"> 2.-</t>
  </si>
  <si>
    <t xml:space="preserve"> 1.GM</t>
  </si>
  <si>
    <t>2101-0375</t>
  </si>
  <si>
    <t>Pospíšil Martin</t>
  </si>
  <si>
    <t xml:space="preserve"> 2.GM</t>
  </si>
  <si>
    <t>7019-0144</t>
  </si>
  <si>
    <t>Hrubý Pavel</t>
  </si>
  <si>
    <t xml:space="preserve"> 4.M</t>
  </si>
  <si>
    <t>2001-0086</t>
  </si>
  <si>
    <t>Kamenský Pavel</t>
  </si>
  <si>
    <t xml:space="preserve"> 1.V</t>
  </si>
  <si>
    <t xml:space="preserve"> 3.GM</t>
  </si>
  <si>
    <t>1607-0121</t>
  </si>
  <si>
    <t>Hnitka Martin</t>
  </si>
  <si>
    <t xml:space="preserve"> 4.GM</t>
  </si>
  <si>
    <t>Himmel Jiří</t>
  </si>
  <si>
    <t xml:space="preserve"> 2.V</t>
  </si>
  <si>
    <t>2110-0124</t>
  </si>
  <si>
    <t>Vrána Petr</t>
  </si>
  <si>
    <t xml:space="preserve"> 3.-</t>
  </si>
  <si>
    <t>Dlouhá Martina</t>
  </si>
  <si>
    <t xml:space="preserve"> 5.GM</t>
  </si>
  <si>
    <t>1503-0181</t>
  </si>
  <si>
    <t>Hrubá Dagmar</t>
  </si>
  <si>
    <t xml:space="preserve"> 3.V</t>
  </si>
  <si>
    <t>1503-0180</t>
  </si>
  <si>
    <t>Hrubý Roman</t>
  </si>
  <si>
    <t xml:space="preserve"> 4.V</t>
  </si>
  <si>
    <t>2405-0133</t>
  </si>
  <si>
    <t>Mielec Lubomír</t>
  </si>
  <si>
    <t>Dolejš Rudolf</t>
  </si>
  <si>
    <t>Hromádka Josef</t>
  </si>
  <si>
    <t>Starobrno Cup</t>
  </si>
  <si>
    <t>Veterán Cup</t>
  </si>
  <si>
    <t>Senior Cup</t>
  </si>
  <si>
    <t>Tvarůžková regata</t>
  </si>
  <si>
    <t>Ski regata</t>
  </si>
  <si>
    <t>Štrambach Ladislav</t>
  </si>
  <si>
    <t>1526-0044</t>
  </si>
  <si>
    <t>Mrůzek Pavel</t>
  </si>
  <si>
    <t>CZE 15</t>
  </si>
  <si>
    <t>CZE 110</t>
  </si>
  <si>
    <t>CZE 78</t>
  </si>
  <si>
    <t>CZE 21</t>
  </si>
  <si>
    <t>CZE 19</t>
  </si>
  <si>
    <t>CZE 113</t>
  </si>
  <si>
    <t>CZE 125</t>
  </si>
  <si>
    <t>CZE 25</t>
  </si>
  <si>
    <t>CZE 5</t>
  </si>
  <si>
    <t>CZE 31</t>
  </si>
  <si>
    <t>X</t>
  </si>
  <si>
    <t>9901-0001</t>
  </si>
  <si>
    <t>CZE 24</t>
  </si>
  <si>
    <t>CZE 45</t>
  </si>
  <si>
    <t>CZE 8</t>
  </si>
  <si>
    <t>Pohár Vysočiny</t>
  </si>
  <si>
    <t>Hrubý Jiří</t>
  </si>
  <si>
    <t>Ouřada Jaroslav</t>
  </si>
  <si>
    <t>CZE 138</t>
  </si>
  <si>
    <t>CZE 86</t>
  </si>
  <si>
    <t>CZE 6</t>
  </si>
  <si>
    <t>1607-0158</t>
  </si>
  <si>
    <t>Slíva Jakub</t>
  </si>
  <si>
    <t>SVK 26</t>
  </si>
  <si>
    <t>Duchnovský Milan</t>
  </si>
  <si>
    <t>Sladký Martin</t>
  </si>
  <si>
    <t>M</t>
  </si>
  <si>
    <t>Toth Martin</t>
  </si>
  <si>
    <t>Altmann Tomáš</t>
  </si>
  <si>
    <t>Hrdina Patrik</t>
  </si>
  <si>
    <t>Slíva Martin</t>
  </si>
  <si>
    <t>F</t>
  </si>
  <si>
    <t>Loužek Karel</t>
  </si>
  <si>
    <t>Čech Petr</t>
  </si>
  <si>
    <t>Sadílek Adam</t>
  </si>
  <si>
    <t>Mikulec Martin</t>
  </si>
  <si>
    <t>Drda David</t>
  </si>
  <si>
    <t>Štěpánek Jan</t>
  </si>
  <si>
    <t>Raška Marek</t>
  </si>
  <si>
    <t>Rašková Adéla</t>
  </si>
  <si>
    <t>Sadílková Nela</t>
  </si>
  <si>
    <t>Parchomenko Ondřej</t>
  </si>
  <si>
    <t>Lojínová Alexandra</t>
  </si>
  <si>
    <t>Štěpánková Markéta</t>
  </si>
  <si>
    <t>Hasman Radim</t>
  </si>
  <si>
    <t>Švíková Barbora</t>
  </si>
  <si>
    <t>Netík Pavel</t>
  </si>
  <si>
    <t>Altmannová Kateřina</t>
  </si>
  <si>
    <t>Sehnal Pavel</t>
  </si>
  <si>
    <t>Kvašnovský Michael</t>
  </si>
  <si>
    <t>Diviš Lukáš</t>
  </si>
  <si>
    <t>Piňosová Kristýna</t>
  </si>
  <si>
    <t>Myška Filip</t>
  </si>
  <si>
    <t>Myšková Veronika</t>
  </si>
  <si>
    <t>Samcová Klára</t>
  </si>
  <si>
    <t>Říčanová Nicol</t>
  </si>
  <si>
    <t>Zíma Jakub</t>
  </si>
  <si>
    <t>Skřepek Šimon</t>
  </si>
  <si>
    <t>Švec Ladislav</t>
  </si>
  <si>
    <t>Martinová Nicola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</si>
  <si>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</si>
  <si>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</si>
  <si>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</si>
  <si>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</si>
  <si>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</si>
  <si>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</si>
  <si>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</si>
  <si>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</si>
  <si>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</si>
  <si>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</si>
  <si>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</si>
  <si>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</si>
  <si>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</si>
  <si>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</si>
  <si>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</si>
  <si>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</si>
  <si>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YC Plzeň</t>
  </si>
  <si>
    <t>ano</t>
  </si>
  <si>
    <t>ČWA</t>
  </si>
  <si>
    <t>Rapid Brno</t>
  </si>
  <si>
    <t>YC Nechranice</t>
  </si>
  <si>
    <t>SKP Ostrava</t>
  </si>
  <si>
    <t>SSTK Plzeň</t>
  </si>
  <si>
    <t>YC Brno</t>
  </si>
  <si>
    <t>Loko Cheb</t>
  </si>
  <si>
    <t>Rodop</t>
  </si>
  <si>
    <t xml:space="preserve">HTJ Odra Ostrava </t>
  </si>
  <si>
    <t>Delfín Jablonec</t>
  </si>
  <si>
    <t>DIM Bezdrev</t>
  </si>
  <si>
    <t>MEZ Mohelnice</t>
  </si>
  <si>
    <t>Cere</t>
  </si>
  <si>
    <t>YC Velké Dářko</t>
  </si>
  <si>
    <t>Městka Josef</t>
  </si>
  <si>
    <t>Škola Jaroslav</t>
  </si>
  <si>
    <t>identiti nechr</t>
  </si>
  <si>
    <t>JC PlzeŇ</t>
  </si>
  <si>
    <t>Lavický Karel</t>
  </si>
  <si>
    <t>Škola Jan</t>
  </si>
  <si>
    <t>Neumann Lukáš</t>
  </si>
  <si>
    <t>YC Rodop</t>
  </si>
  <si>
    <t>Haken Vladimír</t>
  </si>
  <si>
    <t>Č. Budějovice</t>
  </si>
  <si>
    <t>Chalupníková Kristýna</t>
  </si>
  <si>
    <t>Netík Pavel jun</t>
  </si>
  <si>
    <t>Mika Radek</t>
  </si>
  <si>
    <t>Sehnalová Teraza</t>
  </si>
  <si>
    <t>Novák Jakub</t>
  </si>
  <si>
    <t>CZE 16</t>
  </si>
  <si>
    <t>CZE 22</t>
  </si>
  <si>
    <t>7019-0339</t>
  </si>
  <si>
    <t>CZE 206</t>
  </si>
  <si>
    <t>2003-0008</t>
  </si>
  <si>
    <t>1402-0398</t>
  </si>
  <si>
    <t>Franczak Tomasz</t>
  </si>
  <si>
    <t xml:space="preserve"> 5.M</t>
  </si>
  <si>
    <t xml:space="preserve"> 6.GM</t>
  </si>
  <si>
    <t xml:space="preserve"> 7.GM</t>
  </si>
  <si>
    <t xml:space="preserve"> 4.-</t>
  </si>
  <si>
    <t xml:space="preserve"> 5.-</t>
  </si>
  <si>
    <t xml:space="preserve"> 6.M</t>
  </si>
  <si>
    <t xml:space="preserve"> 7.M</t>
  </si>
  <si>
    <t xml:space="preserve"> 8.GM</t>
  </si>
  <si>
    <t>N</t>
  </si>
  <si>
    <t xml:space="preserve"> 8.M</t>
  </si>
  <si>
    <t>1503-0186</t>
  </si>
  <si>
    <t>CZE 97</t>
  </si>
  <si>
    <t>1503-0259</t>
  </si>
  <si>
    <t>L</t>
  </si>
  <si>
    <t xml:space="preserve"> 9.GM</t>
  </si>
  <si>
    <t xml:space="preserve"> 10.GM</t>
  </si>
  <si>
    <t>Kuchař Jan</t>
  </si>
  <si>
    <t>Hasman Janek</t>
  </si>
  <si>
    <t>Drda Filip</t>
  </si>
  <si>
    <t>Štěpánková Jana</t>
  </si>
  <si>
    <t>Štěpánek Jiří</t>
  </si>
  <si>
    <t>Loužek Štěpán</t>
  </si>
  <si>
    <t>Ptáčková Tereza</t>
  </si>
  <si>
    <t>Baštářová Veronika</t>
  </si>
  <si>
    <t>Ptáčková Markéta</t>
  </si>
  <si>
    <t>Kubarski Adam</t>
  </si>
  <si>
    <t>Sehnalová Klára</t>
  </si>
  <si>
    <t>Matoušová Štěpánka</t>
  </si>
  <si>
    <t>Nevelöš Adam</t>
  </si>
  <si>
    <t>Nevelöš Tibor</t>
  </si>
  <si>
    <t>Kir Milan</t>
  </si>
  <si>
    <t>GBR 665</t>
  </si>
  <si>
    <t>Loos Jiří</t>
  </si>
  <si>
    <t xml:space="preserve">1 1 1 1 2* </t>
  </si>
  <si>
    <t>1402-0334</t>
  </si>
  <si>
    <t>CZE 160</t>
  </si>
  <si>
    <t>1503-0284</t>
  </si>
  <si>
    <t>Gugalov Petr</t>
  </si>
  <si>
    <t>CZE 195</t>
  </si>
  <si>
    <t>7019-0359</t>
  </si>
  <si>
    <t>CZE 62</t>
  </si>
  <si>
    <t>1524-0010</t>
  </si>
  <si>
    <t>Kacálek Zdeněk</t>
  </si>
  <si>
    <t>CZE 57</t>
  </si>
  <si>
    <t>1503-0166</t>
  </si>
  <si>
    <t>CZE 165</t>
  </si>
  <si>
    <t>1503-0209</t>
  </si>
  <si>
    <t>CZE 115</t>
  </si>
  <si>
    <t>1503-0208</t>
  </si>
  <si>
    <t>CZE 53</t>
  </si>
  <si>
    <t>2204-0021</t>
  </si>
  <si>
    <t>Vítr z vinohradů</t>
  </si>
  <si>
    <t>POL 201</t>
  </si>
  <si>
    <t>POL 1</t>
  </si>
  <si>
    <t>Obiegała Henryk</t>
  </si>
  <si>
    <t xml:space="preserve"> 5.V</t>
  </si>
  <si>
    <t xml:space="preserve"> 6.V</t>
  </si>
  <si>
    <t xml:space="preserve"> 7.V</t>
  </si>
  <si>
    <t xml:space="preserve"> 8.V</t>
  </si>
  <si>
    <t>Verl Jan</t>
  </si>
  <si>
    <t>anoj</t>
  </si>
  <si>
    <t>Dostálová Roxana</t>
  </si>
  <si>
    <t>Křenek Marek</t>
  </si>
  <si>
    <t>Švíková Kateřina</t>
  </si>
  <si>
    <t>Chalupníková Klára</t>
  </si>
  <si>
    <t>SK Maty</t>
  </si>
  <si>
    <t>Kaczur Aleš</t>
  </si>
  <si>
    <t>SK Štětí</t>
  </si>
  <si>
    <t xml:space="preserve"> SK Štětí</t>
  </si>
  <si>
    <t>Burda františek</t>
  </si>
  <si>
    <t>JO Česká lípa</t>
  </si>
  <si>
    <t xml:space="preserve">5* 1 1 3 2 1 </t>
  </si>
  <si>
    <t xml:space="preserve">1 4 DNC* 1 1 2 </t>
  </si>
  <si>
    <t xml:space="preserve">4 2 2 2 4 5* </t>
  </si>
  <si>
    <t xml:space="preserve">2 5* 4 5 3 3 </t>
  </si>
  <si>
    <t xml:space="preserve">3 3 3 4 6* 4 </t>
  </si>
  <si>
    <t xml:space="preserve">6 7* 5 6 7 6 </t>
  </si>
  <si>
    <t xml:space="preserve">7* 6 6 7 5 7 </t>
  </si>
  <si>
    <t xml:space="preserve">8* 8 7 8 8 8 </t>
  </si>
  <si>
    <t xml:space="preserve">DNF* DNC DNC DNC DNC DNC </t>
  </si>
  <si>
    <t>CZE 132</t>
  </si>
  <si>
    <t>2110-0206</t>
  </si>
  <si>
    <t>Jadrná Sylva</t>
  </si>
  <si>
    <t>Věstonická Venuše</t>
  </si>
  <si>
    <t xml:space="preserve">1* 1 1 1 1 </t>
  </si>
  <si>
    <t xml:space="preserve">2* 2 2 2 2 </t>
  </si>
  <si>
    <t xml:space="preserve">3 4* 3 4 3 </t>
  </si>
  <si>
    <t>CZE 333</t>
  </si>
  <si>
    <t>1614-0007</t>
  </si>
  <si>
    <t xml:space="preserve">6* 3 5 5 6 </t>
  </si>
  <si>
    <t>1607-0161</t>
  </si>
  <si>
    <t>Slívová Jana</t>
  </si>
  <si>
    <t xml:space="preserve">OCS* 7 4 3 5 </t>
  </si>
  <si>
    <t xml:space="preserve">4 8 8 6 9* </t>
  </si>
  <si>
    <t>CZE 73</t>
  </si>
  <si>
    <t>1705-0003</t>
  </si>
  <si>
    <t xml:space="preserve">5 9 10* 8 4 </t>
  </si>
  <si>
    <t xml:space="preserve">11* 5 7 10 7 </t>
  </si>
  <si>
    <t xml:space="preserve">10* 6 9 9 8 </t>
  </si>
  <si>
    <t xml:space="preserve">14* 12 6 7 13 </t>
  </si>
  <si>
    <t xml:space="preserve">9 11 11 12* 10 </t>
  </si>
  <si>
    <t xml:space="preserve">7 10 12 16 17* </t>
  </si>
  <si>
    <t xml:space="preserve">8 16* 13 13 14 </t>
  </si>
  <si>
    <t>CZE 29</t>
  </si>
  <si>
    <t xml:space="preserve">16 15 17* 11 11 </t>
  </si>
  <si>
    <t xml:space="preserve">13 13 14 14 16* </t>
  </si>
  <si>
    <t xml:space="preserve">15 14 16 17* 12 </t>
  </si>
  <si>
    <t xml:space="preserve">12 17* 15 15 15 </t>
  </si>
  <si>
    <t>Na vlně WS</t>
  </si>
  <si>
    <t xml:space="preserve">1 2 1 4* 1 1 </t>
  </si>
  <si>
    <t xml:space="preserve">3* 3 3 1 2 2 </t>
  </si>
  <si>
    <t xml:space="preserve">2 1 2 3 3 DNC* </t>
  </si>
  <si>
    <t xml:space="preserve">4 5 4 2 9* 6 </t>
  </si>
  <si>
    <t xml:space="preserve">8* 7 5 6 4 4 </t>
  </si>
  <si>
    <t xml:space="preserve">DNF* 4 7 7 5 3 </t>
  </si>
  <si>
    <t xml:space="preserve">7* 6 6 5 7 7 </t>
  </si>
  <si>
    <t xml:space="preserve">9 10* 8 9 8 5 </t>
  </si>
  <si>
    <t xml:space="preserve">5 8 9 8 10* 9 </t>
  </si>
  <si>
    <t xml:space="preserve">6 11* 11 10 6 8 </t>
  </si>
  <si>
    <t xml:space="preserve">10 9 10 11 11 DNC* </t>
  </si>
  <si>
    <t>2110-0225</t>
  </si>
  <si>
    <t xml:space="preserve">11 12 12 12 DNC* DNC </t>
  </si>
  <si>
    <t xml:space="preserve">12 DNF* 13 13 DNF DNC </t>
  </si>
  <si>
    <t xml:space="preserve">3* 2 1 2 1 1 </t>
  </si>
  <si>
    <t xml:space="preserve">2 1 2 1 3* 2 </t>
  </si>
  <si>
    <t xml:space="preserve">1 5 6* 4 4 5 </t>
  </si>
  <si>
    <t>SVK 4</t>
  </si>
  <si>
    <t>Heško Marcel</t>
  </si>
  <si>
    <t xml:space="preserve">7 4 8* 5 2 3 </t>
  </si>
  <si>
    <t xml:space="preserve">4 6* 4 6 5 4 </t>
  </si>
  <si>
    <t>9902-0002</t>
  </si>
  <si>
    <t xml:space="preserve">10* 3 7 3 10 6 </t>
  </si>
  <si>
    <t xml:space="preserve">8 8 10* 8 6 9 </t>
  </si>
  <si>
    <t xml:space="preserve">11 9 3 12* 9 8 </t>
  </si>
  <si>
    <t xml:space="preserve">9 7 13* 10 7 7 </t>
  </si>
  <si>
    <t xml:space="preserve">12* 10 11 7 8 11 </t>
  </si>
  <si>
    <t>POL 196</t>
  </si>
  <si>
    <t>9902-0003</t>
  </si>
  <si>
    <t>Franczak Monika</t>
  </si>
  <si>
    <t xml:space="preserve">5 11 12 11 13* 10 </t>
  </si>
  <si>
    <t xml:space="preserve">13 14* 5 9 11 13 </t>
  </si>
  <si>
    <t xml:space="preserve">14* 12 9 13 12 14 </t>
  </si>
  <si>
    <t xml:space="preserve">6 13 14 15 14 DNC* </t>
  </si>
  <si>
    <t>CZE 67</t>
  </si>
  <si>
    <t xml:space="preserve">16* 16 16 14 15 12 </t>
  </si>
  <si>
    <t>CZE 34</t>
  </si>
  <si>
    <t xml:space="preserve">15 15 15 16* 16 15 </t>
  </si>
  <si>
    <t xml:space="preserve">1* 1 1 1 1 1 </t>
  </si>
  <si>
    <t xml:space="preserve">2 3* 2 2 2 2 </t>
  </si>
  <si>
    <t xml:space="preserve">3 4* 3 3 4 3 </t>
  </si>
  <si>
    <t xml:space="preserve">4 2 4 6* 5 4 </t>
  </si>
  <si>
    <t xml:space="preserve">7* 5 5 4 3 5 </t>
  </si>
  <si>
    <t xml:space="preserve">5 6 6 5 7* 6 </t>
  </si>
  <si>
    <t xml:space="preserve">6 7* 7 7 6 7 </t>
  </si>
  <si>
    <t xml:space="preserve">3* 2 2 2 1 </t>
  </si>
  <si>
    <t xml:space="preserve">2 3 4* 3 3 </t>
  </si>
  <si>
    <t xml:space="preserve">5* 4 3 5 5 </t>
  </si>
  <si>
    <t xml:space="preserve">4 5 7* 6 4 </t>
  </si>
  <si>
    <t xml:space="preserve">6 7* 5 4 6 </t>
  </si>
  <si>
    <t xml:space="preserve">7 6 6 8* 7 </t>
  </si>
  <si>
    <t xml:space="preserve">8 9* 8 7 9 </t>
  </si>
  <si>
    <t xml:space="preserve">9 8 9 10* 10 </t>
  </si>
  <si>
    <t xml:space="preserve">10* 10 10 9 8 </t>
  </si>
  <si>
    <t xml:space="preserve">DNF* DNF DNS DNC DNC </t>
  </si>
  <si>
    <t xml:space="preserve">DNS* 2 1 1 2 1 </t>
  </si>
  <si>
    <t xml:space="preserve">5 3 7* 2 1 2 </t>
  </si>
  <si>
    <t xml:space="preserve">3 4 2 3 6* 5 </t>
  </si>
  <si>
    <t>9901-0031</t>
  </si>
  <si>
    <t xml:space="preserve">1 6 5 4 OCS* 3 </t>
  </si>
  <si>
    <t xml:space="preserve">4 7* 3 5 4 7 </t>
  </si>
  <si>
    <t>SVK 3</t>
  </si>
  <si>
    <t>9901-0033</t>
  </si>
  <si>
    <t>Kissi Róbert</t>
  </si>
  <si>
    <t xml:space="preserve">2 5 8 19* 5 4 </t>
  </si>
  <si>
    <t xml:space="preserve">6 1 10* 7 7 9 </t>
  </si>
  <si>
    <t xml:space="preserve">13* 10 6 6 3 12 </t>
  </si>
  <si>
    <t xml:space="preserve">7 9 4 8 11 14* </t>
  </si>
  <si>
    <t xml:space="preserve">8 13* 13 11 9 6 </t>
  </si>
  <si>
    <t xml:space="preserve">10 11* 9 10 8 11 </t>
  </si>
  <si>
    <t>9901-0005</t>
  </si>
  <si>
    <t xml:space="preserve">11 12* 12 9 10 8 </t>
  </si>
  <si>
    <t xml:space="preserve">9 8 18* 13 13 10 </t>
  </si>
  <si>
    <t xml:space="preserve">15 16* 16 14 12 13 </t>
  </si>
  <si>
    <t xml:space="preserve">16* 15 11 15 14 16 </t>
  </si>
  <si>
    <t xml:space="preserve">12 14 21* 17 15 15 </t>
  </si>
  <si>
    <t xml:space="preserve">14 17 14 16 19* 18 </t>
  </si>
  <si>
    <t xml:space="preserve">DNS* 22 15 12 18 17 </t>
  </si>
  <si>
    <t>CZE 665</t>
  </si>
  <si>
    <t xml:space="preserve">18 19 22* 21 16 19 </t>
  </si>
  <si>
    <t>9902-0044</t>
  </si>
  <si>
    <t xml:space="preserve">20 21* 17 18 20 20 </t>
  </si>
  <si>
    <t xml:space="preserve">19 18 20 22* 17 22 </t>
  </si>
  <si>
    <t xml:space="preserve">17 20 19 20 OCS* 21 </t>
  </si>
  <si>
    <t xml:space="preserve">DNC* 23 23 23 21 23 </t>
  </si>
  <si>
    <t xml:space="preserve">2* 1 2 1 1 2 3* 1 </t>
  </si>
  <si>
    <t xml:space="preserve">1 2* 1 2 3* 1 1 2 </t>
  </si>
  <si>
    <t xml:space="preserve">4 3 4 3 6* 3 8* 3 </t>
  </si>
  <si>
    <t xml:space="preserve">3 10* 5 6* 2 5 2 5 </t>
  </si>
  <si>
    <t xml:space="preserve">5 4 6* 5 4 4 5 6* </t>
  </si>
  <si>
    <t xml:space="preserve">6 5 7* 4 5 8* 6 4 </t>
  </si>
  <si>
    <t xml:space="preserve">7 6 3 7 11 6 12* DNC* </t>
  </si>
  <si>
    <t xml:space="preserve">9* 7 10* 9 9 7 7 9 </t>
  </si>
  <si>
    <t xml:space="preserve">10* 8 8 10 8 9 11* 8 </t>
  </si>
  <si>
    <t xml:space="preserve">DNC* DNC* DNC 8 7 12 9 7 </t>
  </si>
  <si>
    <t xml:space="preserve">11 11 11 11 16* 15 14 DNF* </t>
  </si>
  <si>
    <t>CZE 43</t>
  </si>
  <si>
    <t>9999-0115</t>
  </si>
  <si>
    <t>Roušal Jaroslav</t>
  </si>
  <si>
    <t xml:space="preserve">13 13 12 12 17* 16* 15 11 </t>
  </si>
  <si>
    <t>2110-0228</t>
  </si>
  <si>
    <t>Chalupníková Kateřina</t>
  </si>
  <si>
    <t xml:space="preserve">14 12 13 13 19* 17* 16 10 </t>
  </si>
  <si>
    <t>CZE 180</t>
  </si>
  <si>
    <t>1705-0207</t>
  </si>
  <si>
    <t xml:space="preserve">15 14 15 14 20* 19* 17 12 </t>
  </si>
  <si>
    <t>CZE 88</t>
  </si>
  <si>
    <t>9999-0129</t>
  </si>
  <si>
    <t>Brázdová Spirková Lucie</t>
  </si>
  <si>
    <t xml:space="preserve">12 15 16 15 18* 18 19* 13 </t>
  </si>
  <si>
    <t xml:space="preserve">8 9 9 DNC* DNC* DNC DNC DNC </t>
  </si>
  <si>
    <t xml:space="preserve">DNC* DNC DNC* DNC 12 11 4 DNC </t>
  </si>
  <si>
    <t xml:space="preserve">DNC* DNC DNC* DNC 10 10 10 DNC </t>
  </si>
  <si>
    <t xml:space="preserve">16 16 14 16 DNC* 20 DNC* DNC </t>
  </si>
  <si>
    <t>CZE 121</t>
  </si>
  <si>
    <t>9999-0130</t>
  </si>
  <si>
    <t>Záchvějová Kateřina</t>
  </si>
  <si>
    <t xml:space="preserve">DNC* DNC DNC* 17 14 14 18 DNC </t>
  </si>
  <si>
    <t xml:space="preserve">DNC* DNC DNC* DNC 13 13 13 DNC </t>
  </si>
  <si>
    <t xml:space="preserve">DNC* DNC* DNC DNC 15 21 20 DNC </t>
  </si>
  <si>
    <t>CZE 331</t>
  </si>
  <si>
    <t xml:space="preserve">DNC* DNC* DNC DNC DNC 22 21 DNC </t>
  </si>
  <si>
    <t xml:space="preserve"> 9.M</t>
  </si>
  <si>
    <t xml:space="preserve"> 11.GM</t>
  </si>
  <si>
    <t xml:space="preserve"> 12.GM</t>
  </si>
  <si>
    <t xml:space="preserve"> 13.GM</t>
  </si>
  <si>
    <t xml:space="preserve"> 14.GM</t>
  </si>
  <si>
    <t xml:space="preserve"> 10.M</t>
  </si>
  <si>
    <t xml:space="preserve"> 6.-</t>
  </si>
  <si>
    <t xml:space="preserve"> 11.M</t>
  </si>
  <si>
    <t xml:space="preserve"> 9.V</t>
  </si>
  <si>
    <t>Dokoupilová Tereza</t>
  </si>
  <si>
    <t>Šlechta Samuel</t>
  </si>
  <si>
    <t>Holý Filip</t>
  </si>
  <si>
    <t>Brázdová Roxana Adelaida</t>
  </si>
  <si>
    <t>Bauerová Ina</t>
  </si>
  <si>
    <t>Bauerová Anna</t>
  </si>
  <si>
    <t>Řezníček Tomáš</t>
  </si>
  <si>
    <t>Quittnerová Nicol</t>
  </si>
  <si>
    <t>Zajacová Vendula</t>
  </si>
  <si>
    <t>Quittnerová Natálie</t>
  </si>
  <si>
    <t>Nosková Klára</t>
  </si>
  <si>
    <t>Bém Stanislav</t>
  </si>
  <si>
    <t>Plch Zdeněk</t>
  </si>
  <si>
    <t>Bureš Jan</t>
  </si>
  <si>
    <t>Plch Jan</t>
  </si>
  <si>
    <t>Smýkal Artur</t>
  </si>
  <si>
    <t>Horská Ema</t>
  </si>
  <si>
    <t>Burda František</t>
  </si>
  <si>
    <t>?</t>
  </si>
  <si>
    <t>Králová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</si>
</sst>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Calibri"/>
    </font>
    <font>
      <sz val="10"/>
      <color rgb="FF00000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charset val="238"/>
    </font>
    <font>
      <sz val="10"/>
      <name val="Arial CE"/>
      <charset val="238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6CAF0"/>
        <bgColor rgb="FFCCCCFF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8" fillId="0" borderId="1"/>
    <xf numFmtId="0" fontId="9" fillId="0" borderId="1"/>
    <xf numFmtId="0" fontId="9" fillId="0" borderId="1"/>
    <xf numFmtId="0" fontId="13" fillId="0" borderId="1"/>
  </cellStyleXfs>
  <cellXfs count="157"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2" xfId="0" applyBorder="1"/>
    <xf numFmtId="0" fontId="9" fillId="0" borderId="1" xfId="2"/>
    <xf numFmtId="0" fontId="9" fillId="0" borderId="2" xfId="2" applyBorder="1"/>
    <xf numFmtId="0" fontId="10" fillId="3" borderId="2" xfId="2" applyFont="1" applyFill="1" applyBorder="1"/>
    <xf numFmtId="0" fontId="11" fillId="3" borderId="2" xfId="2" applyFont="1" applyFill="1" applyBorder="1"/>
    <xf numFmtId="0" fontId="12" fillId="3" borderId="2" xfId="2" applyFont="1" applyFill="1" applyBorder="1"/>
    <xf numFmtId="0" fontId="9" fillId="2" borderId="2" xfId="2" applyFill="1" applyBorder="1"/>
    <xf numFmtId="0" fontId="10" fillId="3" borderId="3" xfId="2" applyFont="1" applyFill="1" applyBorder="1"/>
    <xf numFmtId="0" fontId="9" fillId="3" borderId="2" xfId="2" applyFill="1" applyBorder="1"/>
    <xf numFmtId="0" fontId="0" fillId="0" borderId="4" xfId="0" applyFill="1" applyBorder="1"/>
    <xf numFmtId="0" fontId="0" fillId="4" borderId="1" xfId="3" applyFont="1" applyFill="1"/>
    <xf numFmtId="0" fontId="9" fillId="0" borderId="1" xfId="3"/>
    <xf numFmtId="0" fontId="2" fillId="0" borderId="1" xfId="3" applyFont="1"/>
    <xf numFmtId="0" fontId="3" fillId="0" borderId="1" xfId="3" applyFont="1"/>
    <xf numFmtId="0" fontId="4" fillId="0" borderId="1" xfId="3" applyFont="1"/>
    <xf numFmtId="0" fontId="0" fillId="0" borderId="1" xfId="3" applyFont="1"/>
    <xf numFmtId="0" fontId="2" fillId="0" borderId="1" xfId="3" applyFont="1" applyAlignment="1">
      <alignment horizontal="left"/>
    </xf>
    <xf numFmtId="0" fontId="5" fillId="0" borderId="1" xfId="3" applyFont="1" applyAlignment="1">
      <alignment horizontal="left" textRotation="90" wrapText="1"/>
    </xf>
    <xf numFmtId="0" fontId="9" fillId="0" borderId="6" xfId="3" applyBorder="1" applyAlignment="1">
      <alignment horizontal="left" textRotation="90"/>
    </xf>
    <xf numFmtId="0" fontId="9" fillId="0" borderId="7" xfId="3" applyBorder="1" applyAlignment="1">
      <alignment horizontal="left" textRotation="90"/>
    </xf>
    <xf numFmtId="0" fontId="9" fillId="0" borderId="8" xfId="3" applyBorder="1" applyAlignment="1">
      <alignment horizontal="left" textRotation="90"/>
    </xf>
    <xf numFmtId="0" fontId="9" fillId="0" borderId="9" xfId="3" applyBorder="1" applyAlignment="1">
      <alignment horizontal="left" textRotation="90"/>
    </xf>
    <xf numFmtId="0" fontId="9" fillId="0" borderId="10" xfId="3" applyBorder="1" applyAlignment="1">
      <alignment horizontal="left" textRotation="90"/>
    </xf>
    <xf numFmtId="0" fontId="5" fillId="0" borderId="11" xfId="3" applyFont="1" applyBorder="1" applyAlignment="1">
      <alignment wrapText="1"/>
    </xf>
    <xf numFmtId="0" fontId="5" fillId="0" borderId="10" xfId="3" applyFont="1" applyBorder="1" applyAlignment="1">
      <alignment wrapText="1"/>
    </xf>
    <xf numFmtId="0" fontId="9" fillId="0" borderId="12" xfId="3" applyBorder="1"/>
    <xf numFmtId="0" fontId="4" fillId="0" borderId="13" xfId="3" applyFont="1" applyBorder="1"/>
    <xf numFmtId="0" fontId="4" fillId="0" borderId="11" xfId="3" applyFont="1" applyBorder="1"/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9" fillId="0" borderId="13" xfId="3" applyBorder="1" applyAlignment="1">
      <alignment horizontal="center"/>
    </xf>
    <xf numFmtId="0" fontId="9" fillId="0" borderId="11" xfId="3" applyBorder="1" applyAlignment="1">
      <alignment horizontal="center"/>
    </xf>
    <xf numFmtId="0" fontId="9" fillId="0" borderId="14" xfId="3" applyBorder="1" applyAlignment="1">
      <alignment horizontal="center"/>
    </xf>
    <xf numFmtId="0" fontId="9" fillId="0" borderId="10" xfId="3" applyBorder="1" applyAlignment="1">
      <alignment horizontal="center"/>
    </xf>
    <xf numFmtId="0" fontId="9" fillId="0" borderId="15" xfId="3" applyBorder="1" applyAlignment="1">
      <alignment horizontal="center"/>
    </xf>
    <xf numFmtId="0" fontId="9" fillId="0" borderId="16" xfId="3" applyBorder="1" applyAlignment="1">
      <alignment horizontal="center"/>
    </xf>
    <xf numFmtId="0" fontId="9" fillId="0" borderId="17" xfId="3" applyBorder="1" applyAlignment="1">
      <alignment horizontal="center"/>
    </xf>
    <xf numFmtId="0" fontId="9" fillId="0" borderId="18" xfId="3" applyBorder="1" applyAlignment="1">
      <alignment horizontal="center"/>
    </xf>
    <xf numFmtId="0" fontId="9" fillId="0" borderId="12" xfId="3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4" fillId="0" borderId="20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4" fillId="0" borderId="22" xfId="3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0" fontId="4" fillId="0" borderId="24" xfId="3" applyFont="1" applyBorder="1" applyAlignment="1">
      <alignment horizontal="center"/>
    </xf>
    <xf numFmtId="0" fontId="4" fillId="0" borderId="25" xfId="3" applyFont="1" applyBorder="1" applyAlignment="1">
      <alignment horizontal="center"/>
    </xf>
    <xf numFmtId="0" fontId="4" fillId="0" borderId="1" xfId="3" applyFont="1" applyAlignment="1">
      <alignment horizontal="center"/>
    </xf>
    <xf numFmtId="0" fontId="0" fillId="0" borderId="16" xfId="3" applyFont="1" applyBorder="1" applyAlignment="1">
      <alignment horizontal="left"/>
    </xf>
    <xf numFmtId="0" fontId="1" fillId="0" borderId="26" xfId="3" applyFont="1" applyBorder="1"/>
    <xf numFmtId="0" fontId="1" fillId="0" borderId="27" xfId="3" applyFont="1" applyBorder="1"/>
    <xf numFmtId="0" fontId="9" fillId="0" borderId="15" xfId="3" applyBorder="1"/>
    <xf numFmtId="0" fontId="9" fillId="0" borderId="16" xfId="3" applyBorder="1"/>
    <xf numFmtId="0" fontId="9" fillId="0" borderId="27" xfId="3" applyBorder="1"/>
    <xf numFmtId="0" fontId="9" fillId="0" borderId="17" xfId="3" applyBorder="1"/>
    <xf numFmtId="0" fontId="9" fillId="0" borderId="18" xfId="3" applyBorder="1"/>
    <xf numFmtId="0" fontId="9" fillId="0" borderId="28" xfId="3" applyBorder="1"/>
    <xf numFmtId="0" fontId="9" fillId="0" borderId="29" xfId="3" applyBorder="1" applyAlignment="1">
      <alignment horizontal="center"/>
    </xf>
    <xf numFmtId="0" fontId="0" fillId="0" borderId="30" xfId="3" applyFont="1" applyBorder="1" applyAlignment="1">
      <alignment horizontal="left"/>
    </xf>
    <xf numFmtId="0" fontId="1" fillId="0" borderId="31" xfId="3" applyFont="1" applyBorder="1"/>
    <xf numFmtId="0" fontId="1" fillId="0" borderId="32" xfId="3" applyFont="1" applyBorder="1"/>
    <xf numFmtId="0" fontId="9" fillId="0" borderId="29" xfId="3" applyBorder="1"/>
    <xf numFmtId="0" fontId="9" fillId="0" borderId="30" xfId="3" applyBorder="1"/>
    <xf numFmtId="0" fontId="9" fillId="0" borderId="32" xfId="3" applyBorder="1"/>
    <xf numFmtId="0" fontId="9" fillId="0" borderId="33" xfId="3" applyBorder="1"/>
    <xf numFmtId="0" fontId="9" fillId="0" borderId="34" xfId="3" applyBorder="1"/>
    <xf numFmtId="0" fontId="9" fillId="0" borderId="35" xfId="3" applyBorder="1"/>
    <xf numFmtId="0" fontId="9" fillId="0" borderId="36" xfId="3" applyBorder="1"/>
    <xf numFmtId="0" fontId="9" fillId="0" borderId="37" xfId="3" applyBorder="1" applyAlignment="1">
      <alignment horizontal="center"/>
    </xf>
    <xf numFmtId="0" fontId="0" fillId="0" borderId="36" xfId="3" applyFont="1" applyBorder="1" applyAlignment="1">
      <alignment horizontal="left"/>
    </xf>
    <xf numFmtId="0" fontId="0" fillId="0" borderId="38" xfId="3" applyFont="1" applyBorder="1"/>
    <xf numFmtId="0" fontId="1" fillId="0" borderId="38" xfId="3" applyFont="1" applyBorder="1"/>
    <xf numFmtId="0" fontId="9" fillId="0" borderId="31" xfId="3" applyBorder="1"/>
    <xf numFmtId="0" fontId="9" fillId="0" borderId="38" xfId="3" applyBorder="1" applyAlignment="1">
      <alignment horizontal="center"/>
    </xf>
    <xf numFmtId="0" fontId="1" fillId="0" borderId="39" xfId="3" applyFont="1" applyBorder="1"/>
    <xf numFmtId="0" fontId="9" fillId="0" borderId="37" xfId="3" applyBorder="1"/>
    <xf numFmtId="0" fontId="9" fillId="0" borderId="39" xfId="3" applyBorder="1"/>
    <xf numFmtId="0" fontId="9" fillId="0" borderId="40" xfId="3" applyBorder="1"/>
    <xf numFmtId="0" fontId="9" fillId="0" borderId="19" xfId="3" applyBorder="1" applyAlignment="1">
      <alignment horizontal="center"/>
    </xf>
    <xf numFmtId="0" fontId="9" fillId="0" borderId="21" xfId="3" applyBorder="1" applyAlignment="1">
      <alignment horizontal="center"/>
    </xf>
    <xf numFmtId="0" fontId="1" fillId="0" borderId="21" xfId="3" applyFont="1" applyBorder="1"/>
    <xf numFmtId="0" fontId="1" fillId="0" borderId="22" xfId="3" applyFont="1" applyBorder="1"/>
    <xf numFmtId="0" fontId="9" fillId="0" borderId="19" xfId="3" applyBorder="1"/>
    <xf numFmtId="0" fontId="9" fillId="0" borderId="20" xfId="3" applyBorder="1"/>
    <xf numFmtId="0" fontId="9" fillId="0" borderId="22" xfId="3" applyBorder="1"/>
    <xf numFmtId="0" fontId="9" fillId="0" borderId="24" xfId="3" applyBorder="1"/>
    <xf numFmtId="0" fontId="9" fillId="0" borderId="23" xfId="3" applyBorder="1"/>
    <xf numFmtId="0" fontId="9" fillId="0" borderId="41" xfId="3" applyBorder="1"/>
    <xf numFmtId="0" fontId="9" fillId="0" borderId="42" xfId="3" applyBorder="1"/>
    <xf numFmtId="0" fontId="9" fillId="0" borderId="43" xfId="3" applyBorder="1"/>
    <xf numFmtId="0" fontId="9" fillId="0" borderId="20" xfId="3" applyBorder="1" applyAlignment="1">
      <alignment horizontal="left"/>
    </xf>
    <xf numFmtId="0" fontId="9" fillId="0" borderId="1" xfId="3" applyAlignment="1">
      <alignment horizontal="center"/>
    </xf>
    <xf numFmtId="0" fontId="1" fillId="0" borderId="1" xfId="3" applyFont="1"/>
    <xf numFmtId="0" fontId="5" fillId="0" borderId="1" xfId="3" applyFont="1"/>
    <xf numFmtId="0" fontId="0" fillId="0" borderId="26" xfId="3" applyFont="1" applyBorder="1"/>
    <xf numFmtId="0" fontId="0" fillId="0" borderId="21" xfId="3" applyFont="1" applyBorder="1"/>
    <xf numFmtId="0" fontId="0" fillId="0" borderId="1" xfId="3" applyFont="1" applyAlignment="1">
      <alignment horizontal="left"/>
    </xf>
    <xf numFmtId="0" fontId="9" fillId="0" borderId="45" xfId="3" applyBorder="1" applyAlignment="1">
      <alignment horizontal="left" textRotation="90"/>
    </xf>
    <xf numFmtId="0" fontId="5" fillId="0" borderId="6" xfId="3" applyFont="1" applyBorder="1" applyAlignment="1">
      <alignment wrapText="1"/>
    </xf>
    <xf numFmtId="0" fontId="5" fillId="0" borderId="7" xfId="3" applyFont="1" applyBorder="1" applyAlignment="1">
      <alignment wrapText="1"/>
    </xf>
    <xf numFmtId="0" fontId="5" fillId="0" borderId="8" xfId="3" applyFont="1" applyBorder="1" applyAlignment="1">
      <alignment wrapText="1"/>
    </xf>
    <xf numFmtId="0" fontId="5" fillId="0" borderId="46" xfId="3" applyFont="1" applyBorder="1" applyAlignment="1">
      <alignment wrapText="1"/>
    </xf>
    <xf numFmtId="0" fontId="5" fillId="0" borderId="45" xfId="3" applyFont="1" applyBorder="1" applyAlignment="1">
      <alignment wrapText="1"/>
    </xf>
    <xf numFmtId="0" fontId="9" fillId="0" borderId="47" xfId="3" applyBorder="1"/>
    <xf numFmtId="0" fontId="9" fillId="0" borderId="48" xfId="3" applyBorder="1" applyAlignment="1">
      <alignment horizontal="center"/>
    </xf>
    <xf numFmtId="0" fontId="9" fillId="0" borderId="49" xfId="3" applyBorder="1" applyAlignment="1">
      <alignment horizontal="center"/>
    </xf>
    <xf numFmtId="0" fontId="9" fillId="0" borderId="50" xfId="3" applyBorder="1" applyAlignment="1">
      <alignment horizontal="center"/>
    </xf>
    <xf numFmtId="0" fontId="9" fillId="0" borderId="51" xfId="3" applyBorder="1" applyAlignment="1">
      <alignment horizontal="center"/>
    </xf>
    <xf numFmtId="0" fontId="4" fillId="0" borderId="52" xfId="3" applyFont="1" applyBorder="1" applyAlignment="1">
      <alignment horizontal="center"/>
    </xf>
    <xf numFmtId="0" fontId="4" fillId="0" borderId="53" xfId="3" applyFont="1" applyBorder="1" applyAlignment="1">
      <alignment horizontal="center"/>
    </xf>
    <xf numFmtId="0" fontId="4" fillId="0" borderId="54" xfId="3" applyFont="1" applyBorder="1" applyAlignment="1">
      <alignment horizontal="center"/>
    </xf>
    <xf numFmtId="0" fontId="4" fillId="0" borderId="55" xfId="3" applyFont="1" applyBorder="1" applyAlignment="1">
      <alignment horizontal="center"/>
    </xf>
    <xf numFmtId="0" fontId="4" fillId="0" borderId="56" xfId="3" applyFont="1" applyBorder="1" applyAlignment="1">
      <alignment horizontal="center"/>
    </xf>
    <xf numFmtId="0" fontId="4" fillId="0" borderId="57" xfId="3" applyFont="1" applyBorder="1" applyAlignment="1">
      <alignment horizontal="center"/>
    </xf>
    <xf numFmtId="0" fontId="4" fillId="0" borderId="58" xfId="3" applyFont="1" applyBorder="1" applyAlignment="1">
      <alignment horizontal="center"/>
    </xf>
    <xf numFmtId="0" fontId="0" fillId="0" borderId="20" xfId="3" applyFont="1" applyBorder="1"/>
    <xf numFmtId="0" fontId="9" fillId="0" borderId="59" xfId="3" applyBorder="1"/>
    <xf numFmtId="0" fontId="9" fillId="0" borderId="60" xfId="3" applyBorder="1"/>
    <xf numFmtId="0" fontId="9" fillId="0" borderId="38" xfId="3" applyBorder="1"/>
    <xf numFmtId="0" fontId="9" fillId="0" borderId="31" xfId="3" applyBorder="1" applyAlignment="1">
      <alignment horizontal="left"/>
    </xf>
    <xf numFmtId="0" fontId="9" fillId="0" borderId="38" xfId="3" applyBorder="1" applyAlignment="1">
      <alignment horizontal="left"/>
    </xf>
    <xf numFmtId="0" fontId="9" fillId="0" borderId="21" xfId="3" applyBorder="1"/>
    <xf numFmtId="0" fontId="9" fillId="0" borderId="1" xfId="3" applyAlignment="1">
      <alignment horizontal="center" wrapText="1"/>
    </xf>
    <xf numFmtId="0" fontId="7" fillId="0" borderId="1" xfId="3" applyFont="1"/>
    <xf numFmtId="0" fontId="6" fillId="0" borderId="1" xfId="3" applyFont="1"/>
    <xf numFmtId="0" fontId="1" fillId="0" borderId="1" xfId="3" applyFont="1" applyAlignment="1">
      <alignment horizontal="center" wrapText="1"/>
    </xf>
    <xf numFmtId="0" fontId="13" fillId="0" borderId="1" xfId="4"/>
    <xf numFmtId="0" fontId="1" fillId="0" borderId="1" xfId="3" applyFont="1" applyAlignment="1">
      <alignment horizontal="left" wrapText="1"/>
    </xf>
    <xf numFmtId="0" fontId="9" fillId="0" borderId="1" xfId="3" applyAlignment="1">
      <alignment horizontal="left"/>
    </xf>
    <xf numFmtId="0" fontId="1" fillId="0" borderId="1" xfId="3" applyFont="1" applyAlignment="1">
      <alignment wrapText="1"/>
    </xf>
    <xf numFmtId="0" fontId="9" fillId="0" borderId="1" xfId="3" applyAlignment="1">
      <alignment wrapText="1"/>
    </xf>
    <xf numFmtId="0" fontId="1" fillId="0" borderId="1" xfId="3" applyFont="1" applyAlignment="1">
      <alignment horizontal="right" wrapText="1"/>
    </xf>
    <xf numFmtId="3" fontId="1" fillId="0" borderId="1" xfId="3" applyNumberFormat="1" applyFont="1" applyAlignment="1">
      <alignment horizontal="left" wrapText="1"/>
    </xf>
    <xf numFmtId="0" fontId="9" fillId="0" borderId="1" xfId="3" applyAlignment="1">
      <alignment horizontal="left" wrapText="1"/>
    </xf>
    <xf numFmtId="0" fontId="7" fillId="0" borderId="1" xfId="3" applyFont="1" applyAlignment="1">
      <alignment horizontal="left"/>
    </xf>
    <xf numFmtId="0" fontId="6" fillId="0" borderId="1" xfId="3" applyFont="1" applyAlignment="1">
      <alignment horizontal="left"/>
    </xf>
    <xf numFmtId="3" fontId="9" fillId="0" borderId="1" xfId="3" applyNumberFormat="1" applyAlignment="1">
      <alignment horizontal="left"/>
    </xf>
    <xf numFmtId="0" fontId="9" fillId="0" borderId="1" xfId="3" applyAlignment="1">
      <alignment horizontal="right" wrapText="1"/>
    </xf>
    <xf numFmtId="0" fontId="0" fillId="0" borderId="31" xfId="3" applyFont="1" applyBorder="1"/>
    <xf numFmtId="0" fontId="0" fillId="0" borderId="21" xfId="3" applyFont="1" applyBorder="1" applyAlignment="1">
      <alignment horizontal="left"/>
    </xf>
    <xf numFmtId="0" fontId="0" fillId="0" borderId="1" xfId="3" applyFont="1" applyBorder="1" applyAlignment="1">
      <alignment horizontal="left"/>
    </xf>
    <xf numFmtId="0" fontId="1" fillId="0" borderId="1" xfId="3" applyFont="1" applyBorder="1"/>
    <xf numFmtId="0" fontId="0" fillId="0" borderId="1" xfId="3" applyFont="1" applyBorder="1"/>
    <xf numFmtId="0" fontId="9" fillId="0" borderId="1" xfId="3" applyBorder="1"/>
    <xf numFmtId="0" fontId="0" fillId="0" borderId="22" xfId="3" applyFont="1" applyBorder="1"/>
    <xf numFmtId="0" fontId="9" fillId="0" borderId="16" xfId="3" applyBorder="1" applyAlignment="1">
      <alignment horizontal="left"/>
    </xf>
    <xf numFmtId="0" fontId="9" fillId="0" borderId="36" xfId="3" applyBorder="1" applyAlignment="1">
      <alignment horizontal="left"/>
    </xf>
    <xf numFmtId="0" fontId="0" fillId="0" borderId="38" xfId="3" applyFont="1" applyBorder="1" applyAlignment="1">
      <alignment horizontal="left"/>
    </xf>
    <xf numFmtId="0" fontId="9" fillId="0" borderId="30" xfId="3" applyBorder="1" applyAlignment="1">
      <alignment horizontal="left"/>
    </xf>
    <xf numFmtId="0" fontId="0" fillId="0" borderId="20" xfId="3" applyFont="1" applyBorder="1" applyAlignment="1">
      <alignment horizontal="left"/>
    </xf>
    <xf numFmtId="0" fontId="0" fillId="0" borderId="32" xfId="3" applyFont="1" applyBorder="1"/>
    <xf numFmtId="0" fontId="0" fillId="0" borderId="30" xfId="3" applyFont="1" applyBorder="1"/>
    <xf numFmtId="0" fontId="4" fillId="0" borderId="5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44" xfId="3" applyFont="1" applyBorder="1" applyAlignment="1">
      <alignment horizontal="center" vertical="center"/>
    </xf>
  </cellXfs>
  <cellStyles count="5">
    <cellStyle name="Normal" xfId="0" builtinId="0" customBuiltin="1"/>
    <cellStyle name="Normal 2" xfId="3" xr:uid="{A2482D1F-31B3-4099-B8AC-8C2E67E55F9B}"/>
    <cellStyle name="Normální 2" xfId="1" xr:uid="{CF71A85B-78D0-424B-9FB8-DD277C58E378}"/>
    <cellStyle name="Normální 2 2" xfId="4" xr:uid="{FFA04E9B-F2A7-43FF-837F-AD98D66F9AAB}"/>
    <cellStyle name="Normální 3" xfId="2" xr:uid="{F4765FEB-E76F-4B51-B55B-997541B5D2B8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95A11-7A18-4275-A0D7-A3A59A66A08F}">
  <sheetPr codeName="Sheet1">
    <pageSetUpPr fitToPage="1"/>
  </sheetPr>
  <dimension ref="A1:AA57"/>
  <sheetViews>
    <sheetView tabSelected="1" zoomScaleNormal="100" workbookViewId="0">
      <selection activeCell="Y7" sqref="Y7"/>
    </sheetView>
  </sheetViews>
  <sheetFormatPr defaultColWidth="8.7109375" defaultRowHeight="12.75" x14ac:dyDescent="0.2"/>
  <cols>
    <col min="1" max="1" width="10.28515625" style="14" customWidth="1"/>
    <col min="2" max="2" width="7.140625" style="14" customWidth="1"/>
    <col min="3" max="3" width="9.5703125" style="14" customWidth="1"/>
    <col min="4" max="4" width="18.28515625" style="14" customWidth="1"/>
    <col min="5" max="10" width="4.7109375" style="14" customWidth="1"/>
    <col min="11" max="14" width="4.7109375" style="14" hidden="1" customWidth="1"/>
    <col min="15" max="20" width="9.7109375" style="14" customWidth="1"/>
    <col min="21" max="24" width="9.7109375" style="14" hidden="1" customWidth="1"/>
    <col min="25" max="25" width="7.85546875" style="14" customWidth="1"/>
    <col min="26" max="16384" width="8.7109375" style="14"/>
  </cols>
  <sheetData>
    <row r="1" spans="1:27" x14ac:dyDescent="0.2">
      <c r="A1" s="13" t="s">
        <v>0</v>
      </c>
      <c r="B1" s="13">
        <v>2022</v>
      </c>
      <c r="C1" s="14" t="s">
        <v>1</v>
      </c>
      <c r="D1" s="15" t="s">
        <v>2</v>
      </c>
      <c r="I1" s="14" t="s">
        <v>3</v>
      </c>
      <c r="J1" s="15"/>
      <c r="M1" s="14" t="s">
        <v>4</v>
      </c>
      <c r="W1" s="16" t="s">
        <v>5</v>
      </c>
    </row>
    <row r="2" spans="1:27" x14ac:dyDescent="0.2">
      <c r="A2" s="17">
        <v>7</v>
      </c>
      <c r="B2" s="18" t="s">
        <v>6</v>
      </c>
      <c r="C2" s="18"/>
      <c r="I2" s="14" t="s">
        <v>7</v>
      </c>
      <c r="J2" s="19"/>
      <c r="S2" s="16"/>
    </row>
    <row r="3" spans="1:27" ht="13.5" thickBot="1" x14ac:dyDescent="0.25">
      <c r="A3" s="18"/>
      <c r="B3" s="18"/>
      <c r="C3" s="15"/>
      <c r="D3" s="15"/>
      <c r="E3" s="20"/>
      <c r="J3" s="15"/>
      <c r="S3" s="16"/>
    </row>
    <row r="4" spans="1:27" ht="44.25" customHeight="1" thickBot="1" x14ac:dyDescent="0.25">
      <c r="A4" s="154" t="str">
        <f>"RAC - Český pohár " &amp; B1</f>
        <v>RAC - Český pohár 2022</v>
      </c>
      <c r="B4" s="154"/>
      <c r="C4" s="154"/>
      <c r="D4" s="154"/>
      <c r="E4" s="21">
        <v>222115</v>
      </c>
      <c r="F4" s="22">
        <v>221306</v>
      </c>
      <c r="G4" s="22">
        <v>222003</v>
      </c>
      <c r="H4" s="22">
        <v>221617</v>
      </c>
      <c r="I4" s="22">
        <v>222151</v>
      </c>
      <c r="J4" s="23">
        <v>221514</v>
      </c>
      <c r="K4" s="24"/>
      <c r="L4" s="25"/>
      <c r="M4" s="25"/>
      <c r="N4" s="25"/>
      <c r="O4" s="26" t="s">
        <v>266</v>
      </c>
      <c r="P4" s="26" t="s">
        <v>291</v>
      </c>
      <c r="Q4" s="26" t="s">
        <v>84</v>
      </c>
      <c r="R4" s="26" t="s">
        <v>8</v>
      </c>
      <c r="S4" s="26" t="s">
        <v>234</v>
      </c>
      <c r="T4" s="26" t="s">
        <v>63</v>
      </c>
      <c r="U4" s="26"/>
      <c r="V4" s="26"/>
      <c r="W4" s="26"/>
      <c r="X4" s="27"/>
      <c r="Y4" s="28"/>
    </row>
    <row r="5" spans="1:27" x14ac:dyDescent="0.2">
      <c r="A5" s="29"/>
      <c r="B5" s="30"/>
      <c r="C5" s="31"/>
      <c r="D5" s="32" t="s">
        <v>9</v>
      </c>
      <c r="E5" s="33">
        <v>17</v>
      </c>
      <c r="F5" s="34">
        <v>0</v>
      </c>
      <c r="G5" s="34">
        <v>12</v>
      </c>
      <c r="H5" s="35">
        <v>11</v>
      </c>
      <c r="I5" s="35">
        <v>18</v>
      </c>
      <c r="J5" s="34">
        <v>16</v>
      </c>
      <c r="K5" s="34"/>
      <c r="L5" s="34"/>
      <c r="M5" s="34"/>
      <c r="N5" s="36"/>
      <c r="O5" s="37">
        <v>222115</v>
      </c>
      <c r="P5" s="38">
        <v>221306</v>
      </c>
      <c r="Q5" s="38">
        <v>222003</v>
      </c>
      <c r="R5" s="38">
        <v>221617</v>
      </c>
      <c r="S5" s="38">
        <v>222151</v>
      </c>
      <c r="T5" s="39">
        <v>221514</v>
      </c>
      <c r="U5" s="40"/>
      <c r="V5" s="38"/>
      <c r="W5" s="38"/>
      <c r="X5" s="35" t="str">
        <f>IF(N4,N4,"")</f>
        <v/>
      </c>
      <c r="Y5" s="41"/>
    </row>
    <row r="6" spans="1:27" ht="13.5" thickBot="1" x14ac:dyDescent="0.25">
      <c r="A6" s="42" t="s">
        <v>10</v>
      </c>
      <c r="B6" s="43" t="s">
        <v>11</v>
      </c>
      <c r="C6" s="44" t="s">
        <v>12</v>
      </c>
      <c r="D6" s="45" t="s">
        <v>13</v>
      </c>
      <c r="E6" s="42" t="s">
        <v>14</v>
      </c>
      <c r="F6" s="46" t="s">
        <v>14</v>
      </c>
      <c r="G6" s="46" t="s">
        <v>14</v>
      </c>
      <c r="H6" s="46" t="s">
        <v>14</v>
      </c>
      <c r="I6" s="46" t="s">
        <v>14</v>
      </c>
      <c r="J6" s="46" t="s">
        <v>14</v>
      </c>
      <c r="K6" s="46" t="s">
        <v>14</v>
      </c>
      <c r="L6" s="46" t="s">
        <v>14</v>
      </c>
      <c r="M6" s="46" t="s">
        <v>14</v>
      </c>
      <c r="N6" s="44" t="s">
        <v>14</v>
      </c>
      <c r="O6" s="42" t="s">
        <v>15</v>
      </c>
      <c r="P6" s="43" t="s">
        <v>15</v>
      </c>
      <c r="Q6" s="43" t="s">
        <v>15</v>
      </c>
      <c r="R6" s="43" t="s">
        <v>15</v>
      </c>
      <c r="S6" s="43" t="s">
        <v>15</v>
      </c>
      <c r="T6" s="47" t="s">
        <v>15</v>
      </c>
      <c r="U6" s="46" t="s">
        <v>15</v>
      </c>
      <c r="V6" s="43" t="s">
        <v>15</v>
      </c>
      <c r="W6" s="43" t="s">
        <v>15</v>
      </c>
      <c r="X6" s="44" t="s">
        <v>15</v>
      </c>
      <c r="Y6" s="48" t="s">
        <v>16</v>
      </c>
      <c r="AA6" s="49"/>
    </row>
    <row r="7" spans="1:27" ht="13.5" thickBot="1" x14ac:dyDescent="0.25">
      <c r="A7" s="37">
        <v>1</v>
      </c>
      <c r="B7" s="50" t="s">
        <v>17</v>
      </c>
      <c r="C7" s="51" t="s">
        <v>18</v>
      </c>
      <c r="D7" s="52" t="s">
        <v>19</v>
      </c>
      <c r="E7" s="53">
        <v>1</v>
      </c>
      <c r="F7" s="54"/>
      <c r="G7" s="54">
        <v>3</v>
      </c>
      <c r="H7" s="54">
        <v>1</v>
      </c>
      <c r="I7" s="54">
        <v>1</v>
      </c>
      <c r="J7" s="54"/>
      <c r="K7" s="54"/>
      <c r="L7" s="54"/>
      <c r="M7" s="54"/>
      <c r="N7" s="55"/>
      <c r="O7" s="53">
        <f t="shared" ref="O7:O35" si="0">IF((E7&gt;0),ROUND((101+1000*(LOG10($E$5)-LOG10(E7)))*$A$2,0),0)</f>
        <v>9320</v>
      </c>
      <c r="P7" s="54">
        <f t="shared" ref="P7:P35" si="1">IF((F7&gt;0),ROUND((101+1000*(LOG10($F$5)-LOG10(F7)))*$A$2,0),0)</f>
        <v>0</v>
      </c>
      <c r="Q7" s="54">
        <f t="shared" ref="Q7:Q35" si="2">IF((G7&gt;0),ROUND((101+1000*(LOG10($G$5)-LOG10(G7)))*$A$2,0),0)</f>
        <v>4921</v>
      </c>
      <c r="R7" s="54">
        <f t="shared" ref="R7:R35" si="3">IF((H7&gt;0),ROUND((101+1000*(LOG10($H$5)-LOG10(H7)))*$A$2,0),0)</f>
        <v>7997</v>
      </c>
      <c r="S7" s="54">
        <f t="shared" ref="S7:S35" si="4">IF((I7&gt;0),ROUND((101+1000*(LOG10($I$5)-LOG10(I7)))*$A$2,0),0)</f>
        <v>9494</v>
      </c>
      <c r="T7" s="56">
        <f t="shared" ref="T7:T35" si="5">IF((J7&gt;0),ROUND((101+1000*(LOG10($J$5)-LOG10(J7)))*$A$2,0),0)</f>
        <v>0</v>
      </c>
      <c r="U7" s="57">
        <f t="shared" ref="U7:U35" si="6">IF((K7&gt;0),ROUND((101+1000*(LOG10($K$5)-LOG10(K7)))*$A$2,0),0)</f>
        <v>0</v>
      </c>
      <c r="V7" s="57">
        <f t="shared" ref="V7:V35" si="7">IF((L7&gt;0),ROUND((101+1000*(LOG10($L$5)-LOG10(L7)))*$A$2,0),0)</f>
        <v>0</v>
      </c>
      <c r="W7" s="54">
        <f t="shared" ref="W7:W35" si="8">IF((M7&gt;0),ROUND((101+1000*(LOG10($M$5)-LOG10(M7)))*$A$2,0),0)</f>
        <v>0</v>
      </c>
      <c r="X7" s="54">
        <f t="shared" ref="X7:X35" si="9">IF((N7&gt;0),ROUND((101+1000*(LOG10($N$5)-LOG10(N7)))*$A$2,0),0)</f>
        <v>0</v>
      </c>
      <c r="Y7" s="58">
        <f t="shared" ref="Y7:Y35" si="10">SUM(LARGE(O7:X7,1),LARGE(O7:X7,2),LARGE(O7:X7,3),LARGE(O7:X7,4))</f>
        <v>31732</v>
      </c>
    </row>
    <row r="8" spans="1:27" ht="13.5" thickBot="1" x14ac:dyDescent="0.25">
      <c r="A8" s="59">
        <v>2</v>
      </c>
      <c r="B8" s="60" t="s">
        <v>20</v>
      </c>
      <c r="C8" s="61" t="s">
        <v>21</v>
      </c>
      <c r="D8" s="62" t="s">
        <v>22</v>
      </c>
      <c r="E8" s="63">
        <v>2</v>
      </c>
      <c r="F8" s="64"/>
      <c r="G8" s="64">
        <v>1</v>
      </c>
      <c r="H8" s="64">
        <v>2</v>
      </c>
      <c r="I8" s="64">
        <v>2</v>
      </c>
      <c r="J8" s="64"/>
      <c r="K8" s="64"/>
      <c r="L8" s="64"/>
      <c r="M8" s="64"/>
      <c r="N8" s="65"/>
      <c r="O8" s="63">
        <f t="shared" si="0"/>
        <v>7213</v>
      </c>
      <c r="P8" s="64">
        <f t="shared" si="1"/>
        <v>0</v>
      </c>
      <c r="Q8" s="64">
        <f t="shared" si="2"/>
        <v>8261</v>
      </c>
      <c r="R8" s="64">
        <f t="shared" si="3"/>
        <v>5890</v>
      </c>
      <c r="S8" s="64">
        <f t="shared" si="4"/>
        <v>7387</v>
      </c>
      <c r="T8" s="66">
        <f t="shared" si="5"/>
        <v>0</v>
      </c>
      <c r="U8" s="67">
        <f t="shared" si="6"/>
        <v>0</v>
      </c>
      <c r="V8" s="68">
        <f t="shared" si="7"/>
        <v>0</v>
      </c>
      <c r="W8" s="69">
        <f t="shared" si="8"/>
        <v>0</v>
      </c>
      <c r="X8" s="69">
        <f t="shared" si="9"/>
        <v>0</v>
      </c>
      <c r="Y8" s="58">
        <f t="shared" si="10"/>
        <v>28751</v>
      </c>
    </row>
    <row r="9" spans="1:27" ht="13.5" thickBot="1" x14ac:dyDescent="0.25">
      <c r="A9" s="70">
        <v>3</v>
      </c>
      <c r="B9" s="71" t="s">
        <v>23</v>
      </c>
      <c r="C9" s="72" t="s">
        <v>27</v>
      </c>
      <c r="D9" s="65" t="s">
        <v>28</v>
      </c>
      <c r="E9" s="63">
        <v>3</v>
      </c>
      <c r="F9" s="64"/>
      <c r="G9" s="64">
        <v>2</v>
      </c>
      <c r="H9" s="64"/>
      <c r="I9" s="64">
        <v>3</v>
      </c>
      <c r="J9" s="64"/>
      <c r="K9" s="64"/>
      <c r="L9" s="64"/>
      <c r="M9" s="64"/>
      <c r="N9" s="65"/>
      <c r="O9" s="63">
        <f t="shared" si="0"/>
        <v>5980</v>
      </c>
      <c r="P9" s="64">
        <f t="shared" si="1"/>
        <v>0</v>
      </c>
      <c r="Q9" s="64">
        <f t="shared" si="2"/>
        <v>6154</v>
      </c>
      <c r="R9" s="64">
        <f t="shared" si="3"/>
        <v>0</v>
      </c>
      <c r="S9" s="64">
        <f t="shared" si="4"/>
        <v>6154</v>
      </c>
      <c r="T9" s="66">
        <f t="shared" si="5"/>
        <v>0</v>
      </c>
      <c r="U9" s="67">
        <f t="shared" si="6"/>
        <v>0</v>
      </c>
      <c r="V9" s="68">
        <f t="shared" si="7"/>
        <v>0</v>
      </c>
      <c r="W9" s="69">
        <f t="shared" si="8"/>
        <v>0</v>
      </c>
      <c r="X9" s="69">
        <f t="shared" si="9"/>
        <v>0</v>
      </c>
      <c r="Y9" s="58">
        <f t="shared" si="10"/>
        <v>18288</v>
      </c>
    </row>
    <row r="10" spans="1:27" ht="13.5" thickBot="1" x14ac:dyDescent="0.25">
      <c r="A10" s="59">
        <v>4</v>
      </c>
      <c r="B10" s="60" t="s">
        <v>26</v>
      </c>
      <c r="C10" s="140" t="s">
        <v>271</v>
      </c>
      <c r="D10" s="65" t="s">
        <v>121</v>
      </c>
      <c r="E10" s="63">
        <v>4</v>
      </c>
      <c r="F10" s="64"/>
      <c r="G10" s="64"/>
      <c r="H10" s="64">
        <v>3</v>
      </c>
      <c r="I10" s="64">
        <v>6</v>
      </c>
      <c r="J10" s="64"/>
      <c r="K10" s="64"/>
      <c r="L10" s="64"/>
      <c r="M10" s="64"/>
      <c r="N10" s="65"/>
      <c r="O10" s="63">
        <f t="shared" si="0"/>
        <v>5106</v>
      </c>
      <c r="P10" s="64">
        <f t="shared" si="1"/>
        <v>0</v>
      </c>
      <c r="Q10" s="64">
        <f t="shared" si="2"/>
        <v>0</v>
      </c>
      <c r="R10" s="64">
        <f t="shared" si="3"/>
        <v>4657</v>
      </c>
      <c r="S10" s="64">
        <f t="shared" si="4"/>
        <v>4047</v>
      </c>
      <c r="T10" s="66">
        <f t="shared" si="5"/>
        <v>0</v>
      </c>
      <c r="U10" s="67">
        <f t="shared" si="6"/>
        <v>0</v>
      </c>
      <c r="V10" s="68">
        <f t="shared" si="7"/>
        <v>0</v>
      </c>
      <c r="W10" s="69">
        <f t="shared" si="8"/>
        <v>0</v>
      </c>
      <c r="X10" s="69">
        <f t="shared" si="9"/>
        <v>0</v>
      </c>
      <c r="Y10" s="58">
        <f t="shared" si="10"/>
        <v>13810</v>
      </c>
    </row>
    <row r="11" spans="1:27" ht="13.5" thickBot="1" x14ac:dyDescent="0.25">
      <c r="A11" s="70">
        <v>5</v>
      </c>
      <c r="B11" s="71" t="s">
        <v>29</v>
      </c>
      <c r="C11" s="73" t="s">
        <v>273</v>
      </c>
      <c r="D11" s="62" t="s">
        <v>274</v>
      </c>
      <c r="E11" s="63">
        <v>5</v>
      </c>
      <c r="F11" s="64"/>
      <c r="G11" s="64"/>
      <c r="H11" s="64"/>
      <c r="I11" s="64"/>
      <c r="J11" s="64">
        <v>1</v>
      </c>
      <c r="K11" s="64"/>
      <c r="L11" s="64"/>
      <c r="M11" s="64"/>
      <c r="N11" s="65"/>
      <c r="O11" s="63">
        <f t="shared" si="0"/>
        <v>4427</v>
      </c>
      <c r="P11" s="64">
        <f t="shared" si="1"/>
        <v>0</v>
      </c>
      <c r="Q11" s="64">
        <f t="shared" si="2"/>
        <v>0</v>
      </c>
      <c r="R11" s="64">
        <f t="shared" si="3"/>
        <v>0</v>
      </c>
      <c r="S11" s="64">
        <f t="shared" si="4"/>
        <v>0</v>
      </c>
      <c r="T11" s="66">
        <f t="shared" si="5"/>
        <v>9136</v>
      </c>
      <c r="U11" s="67">
        <f t="shared" si="6"/>
        <v>0</v>
      </c>
      <c r="V11" s="68">
        <f t="shared" si="7"/>
        <v>0</v>
      </c>
      <c r="W11" s="69">
        <f t="shared" si="8"/>
        <v>0</v>
      </c>
      <c r="X11" s="69">
        <f t="shared" si="9"/>
        <v>0</v>
      </c>
      <c r="Y11" s="58">
        <f t="shared" si="10"/>
        <v>13563</v>
      </c>
    </row>
    <row r="12" spans="1:27" ht="13.5" thickBot="1" x14ac:dyDescent="0.25">
      <c r="A12" s="59">
        <v>6</v>
      </c>
      <c r="B12" s="60" t="s">
        <v>36</v>
      </c>
      <c r="C12" s="61" t="s">
        <v>278</v>
      </c>
      <c r="D12" s="62" t="s">
        <v>106</v>
      </c>
      <c r="E12" s="63">
        <v>7</v>
      </c>
      <c r="F12" s="64"/>
      <c r="G12" s="64"/>
      <c r="H12" s="64"/>
      <c r="I12" s="64">
        <v>9</v>
      </c>
      <c r="J12" s="64">
        <v>2</v>
      </c>
      <c r="K12" s="64"/>
      <c r="L12" s="64"/>
      <c r="M12" s="64"/>
      <c r="N12" s="65"/>
      <c r="O12" s="63">
        <f t="shared" si="0"/>
        <v>3404</v>
      </c>
      <c r="P12" s="64">
        <f t="shared" si="1"/>
        <v>0</v>
      </c>
      <c r="Q12" s="64">
        <f t="shared" si="2"/>
        <v>0</v>
      </c>
      <c r="R12" s="64">
        <f t="shared" si="3"/>
        <v>0</v>
      </c>
      <c r="S12" s="64">
        <f t="shared" si="4"/>
        <v>2814</v>
      </c>
      <c r="T12" s="66">
        <f t="shared" si="5"/>
        <v>7029</v>
      </c>
      <c r="U12" s="67">
        <f t="shared" si="6"/>
        <v>0</v>
      </c>
      <c r="V12" s="68">
        <f t="shared" si="7"/>
        <v>0</v>
      </c>
      <c r="W12" s="69">
        <f t="shared" si="8"/>
        <v>0</v>
      </c>
      <c r="X12" s="69">
        <f t="shared" si="9"/>
        <v>0</v>
      </c>
      <c r="Y12" s="58">
        <f t="shared" si="10"/>
        <v>13247</v>
      </c>
    </row>
    <row r="13" spans="1:27" ht="13.5" thickBot="1" x14ac:dyDescent="0.25">
      <c r="A13" s="70">
        <v>7</v>
      </c>
      <c r="B13" s="71" t="s">
        <v>183</v>
      </c>
      <c r="C13" s="72" t="s">
        <v>41</v>
      </c>
      <c r="D13" s="65" t="s">
        <v>42</v>
      </c>
      <c r="E13" s="63">
        <v>9</v>
      </c>
      <c r="F13" s="64"/>
      <c r="G13" s="64">
        <v>5</v>
      </c>
      <c r="H13" s="64">
        <v>5</v>
      </c>
      <c r="I13" s="64">
        <v>7</v>
      </c>
      <c r="J13" s="64"/>
      <c r="K13" s="64"/>
      <c r="L13" s="64"/>
      <c r="M13" s="64"/>
      <c r="N13" s="65"/>
      <c r="O13" s="63">
        <f t="shared" si="0"/>
        <v>2640</v>
      </c>
      <c r="P13" s="64">
        <f t="shared" si="1"/>
        <v>0</v>
      </c>
      <c r="Q13" s="64">
        <f t="shared" si="2"/>
        <v>3368</v>
      </c>
      <c r="R13" s="64">
        <f t="shared" si="3"/>
        <v>3104</v>
      </c>
      <c r="S13" s="64">
        <f t="shared" si="4"/>
        <v>3578</v>
      </c>
      <c r="T13" s="66">
        <f t="shared" si="5"/>
        <v>0</v>
      </c>
      <c r="U13" s="67">
        <f t="shared" si="6"/>
        <v>0</v>
      </c>
      <c r="V13" s="68">
        <f t="shared" si="7"/>
        <v>0</v>
      </c>
      <c r="W13" s="69">
        <f t="shared" si="8"/>
        <v>0</v>
      </c>
      <c r="X13" s="69">
        <f t="shared" si="9"/>
        <v>0</v>
      </c>
      <c r="Y13" s="58">
        <f t="shared" si="10"/>
        <v>12690</v>
      </c>
    </row>
    <row r="14" spans="1:27" ht="13.5" thickBot="1" x14ac:dyDescent="0.25">
      <c r="A14" s="59">
        <v>8</v>
      </c>
      <c r="B14" s="60" t="s">
        <v>188</v>
      </c>
      <c r="C14" s="140" t="s">
        <v>24</v>
      </c>
      <c r="D14" s="65" t="s">
        <v>25</v>
      </c>
      <c r="E14" s="63">
        <v>8</v>
      </c>
      <c r="F14" s="64"/>
      <c r="G14" s="64">
        <v>4</v>
      </c>
      <c r="H14" s="64"/>
      <c r="I14" s="64">
        <v>4</v>
      </c>
      <c r="J14" s="64"/>
      <c r="K14" s="64"/>
      <c r="L14" s="64"/>
      <c r="M14" s="64"/>
      <c r="N14" s="65"/>
      <c r="O14" s="63">
        <f t="shared" si="0"/>
        <v>2999</v>
      </c>
      <c r="P14" s="64">
        <f t="shared" si="1"/>
        <v>0</v>
      </c>
      <c r="Q14" s="64">
        <f t="shared" si="2"/>
        <v>4047</v>
      </c>
      <c r="R14" s="64">
        <f t="shared" si="3"/>
        <v>0</v>
      </c>
      <c r="S14" s="64">
        <f t="shared" si="4"/>
        <v>5279</v>
      </c>
      <c r="T14" s="66">
        <f t="shared" si="5"/>
        <v>0</v>
      </c>
      <c r="U14" s="67">
        <f t="shared" si="6"/>
        <v>0</v>
      </c>
      <c r="V14" s="68">
        <f t="shared" si="7"/>
        <v>0</v>
      </c>
      <c r="W14" s="69">
        <f t="shared" si="8"/>
        <v>0</v>
      </c>
      <c r="X14" s="69">
        <f t="shared" si="9"/>
        <v>0</v>
      </c>
      <c r="Y14" s="58">
        <f t="shared" si="10"/>
        <v>12325</v>
      </c>
    </row>
    <row r="15" spans="1:27" ht="13.5" thickBot="1" x14ac:dyDescent="0.25">
      <c r="A15" s="70">
        <v>9</v>
      </c>
      <c r="B15" s="71" t="s">
        <v>30</v>
      </c>
      <c r="C15" s="72" t="s">
        <v>34</v>
      </c>
      <c r="D15" s="65" t="s">
        <v>35</v>
      </c>
      <c r="E15" s="63">
        <v>10</v>
      </c>
      <c r="F15" s="64"/>
      <c r="G15" s="64">
        <v>10</v>
      </c>
      <c r="H15" s="64">
        <v>6</v>
      </c>
      <c r="I15" s="64">
        <v>8</v>
      </c>
      <c r="J15" s="64">
        <v>5</v>
      </c>
      <c r="K15" s="64"/>
      <c r="L15" s="64"/>
      <c r="M15" s="64"/>
      <c r="N15" s="65"/>
      <c r="O15" s="63">
        <f t="shared" si="0"/>
        <v>2320</v>
      </c>
      <c r="P15" s="64">
        <f t="shared" si="1"/>
        <v>0</v>
      </c>
      <c r="Q15" s="64">
        <f t="shared" si="2"/>
        <v>1261</v>
      </c>
      <c r="R15" s="64">
        <f t="shared" si="3"/>
        <v>2550</v>
      </c>
      <c r="S15" s="64">
        <f t="shared" si="4"/>
        <v>3172</v>
      </c>
      <c r="T15" s="66">
        <f t="shared" si="5"/>
        <v>4243</v>
      </c>
      <c r="U15" s="67">
        <f t="shared" si="6"/>
        <v>0</v>
      </c>
      <c r="V15" s="68">
        <f t="shared" si="7"/>
        <v>0</v>
      </c>
      <c r="W15" s="69">
        <f t="shared" si="8"/>
        <v>0</v>
      </c>
      <c r="X15" s="69">
        <f t="shared" si="9"/>
        <v>0</v>
      </c>
      <c r="Y15" s="58">
        <f t="shared" si="10"/>
        <v>12285</v>
      </c>
    </row>
    <row r="16" spans="1:27" ht="13.5" thickBot="1" x14ac:dyDescent="0.25">
      <c r="A16" s="59">
        <v>10</v>
      </c>
      <c r="B16" s="60" t="s">
        <v>189</v>
      </c>
      <c r="C16" s="61" t="s">
        <v>37</v>
      </c>
      <c r="D16" s="62" t="s">
        <v>38</v>
      </c>
      <c r="E16" s="63">
        <v>6</v>
      </c>
      <c r="F16" s="64"/>
      <c r="G16" s="64"/>
      <c r="H16" s="64">
        <v>4</v>
      </c>
      <c r="I16" s="64">
        <v>10</v>
      </c>
      <c r="J16" s="64"/>
      <c r="K16" s="64"/>
      <c r="L16" s="64"/>
      <c r="M16" s="64"/>
      <c r="N16" s="65"/>
      <c r="O16" s="63">
        <f t="shared" si="0"/>
        <v>3873</v>
      </c>
      <c r="P16" s="64">
        <f t="shared" si="1"/>
        <v>0</v>
      </c>
      <c r="Q16" s="64">
        <f t="shared" si="2"/>
        <v>0</v>
      </c>
      <c r="R16" s="64">
        <f t="shared" si="3"/>
        <v>3782</v>
      </c>
      <c r="S16" s="64">
        <f t="shared" si="4"/>
        <v>2494</v>
      </c>
      <c r="T16" s="66">
        <f t="shared" si="5"/>
        <v>0</v>
      </c>
      <c r="U16" s="67">
        <f t="shared" si="6"/>
        <v>0</v>
      </c>
      <c r="V16" s="68">
        <f t="shared" si="7"/>
        <v>0</v>
      </c>
      <c r="W16" s="69">
        <f t="shared" si="8"/>
        <v>0</v>
      </c>
      <c r="X16" s="69">
        <f t="shared" si="9"/>
        <v>0</v>
      </c>
      <c r="Y16" s="58">
        <f t="shared" si="10"/>
        <v>10149</v>
      </c>
    </row>
    <row r="17" spans="1:25" ht="13.5" thickBot="1" x14ac:dyDescent="0.25">
      <c r="A17" s="70">
        <v>11</v>
      </c>
      <c r="B17" s="71" t="s">
        <v>33</v>
      </c>
      <c r="C17" s="72" t="s">
        <v>51</v>
      </c>
      <c r="D17" s="65" t="s">
        <v>52</v>
      </c>
      <c r="E17" s="63">
        <v>13</v>
      </c>
      <c r="F17" s="64"/>
      <c r="G17" s="64"/>
      <c r="H17" s="64">
        <v>8</v>
      </c>
      <c r="I17" s="64">
        <v>12</v>
      </c>
      <c r="J17" s="64">
        <v>6</v>
      </c>
      <c r="K17" s="64"/>
      <c r="L17" s="64"/>
      <c r="M17" s="64"/>
      <c r="N17" s="65"/>
      <c r="O17" s="63">
        <f t="shared" si="0"/>
        <v>1523</v>
      </c>
      <c r="P17" s="64">
        <f t="shared" si="1"/>
        <v>0</v>
      </c>
      <c r="Q17" s="64">
        <f t="shared" si="2"/>
        <v>0</v>
      </c>
      <c r="R17" s="64">
        <f t="shared" si="3"/>
        <v>1675</v>
      </c>
      <c r="S17" s="64">
        <f t="shared" si="4"/>
        <v>1940</v>
      </c>
      <c r="T17" s="66">
        <f t="shared" si="5"/>
        <v>3689</v>
      </c>
      <c r="U17" s="67">
        <f t="shared" si="6"/>
        <v>0</v>
      </c>
      <c r="V17" s="68">
        <f t="shared" si="7"/>
        <v>0</v>
      </c>
      <c r="W17" s="69">
        <f t="shared" si="8"/>
        <v>0</v>
      </c>
      <c r="X17" s="69">
        <f t="shared" si="9"/>
        <v>0</v>
      </c>
      <c r="Y17" s="58">
        <f t="shared" si="10"/>
        <v>8827</v>
      </c>
    </row>
    <row r="18" spans="1:25" ht="13.5" thickBot="1" x14ac:dyDescent="0.25">
      <c r="A18" s="59">
        <v>12</v>
      </c>
      <c r="B18" s="60" t="s">
        <v>40</v>
      </c>
      <c r="C18" s="61" t="s">
        <v>178</v>
      </c>
      <c r="D18" s="62" t="s">
        <v>99</v>
      </c>
      <c r="E18" s="63">
        <v>15</v>
      </c>
      <c r="F18" s="64"/>
      <c r="G18" s="64"/>
      <c r="H18" s="64">
        <v>7</v>
      </c>
      <c r="I18" s="64"/>
      <c r="J18" s="64">
        <v>4</v>
      </c>
      <c r="K18" s="64"/>
      <c r="L18" s="64"/>
      <c r="M18" s="64"/>
      <c r="N18" s="65"/>
      <c r="O18" s="63">
        <f t="shared" si="0"/>
        <v>1088</v>
      </c>
      <c r="P18" s="64">
        <f t="shared" si="1"/>
        <v>0</v>
      </c>
      <c r="Q18" s="64">
        <f t="shared" si="2"/>
        <v>0</v>
      </c>
      <c r="R18" s="64">
        <f t="shared" si="3"/>
        <v>2081</v>
      </c>
      <c r="S18" s="64">
        <f t="shared" si="4"/>
        <v>0</v>
      </c>
      <c r="T18" s="66">
        <f t="shared" si="5"/>
        <v>4921</v>
      </c>
      <c r="U18" s="67">
        <f t="shared" si="6"/>
        <v>0</v>
      </c>
      <c r="V18" s="68">
        <f t="shared" si="7"/>
        <v>0</v>
      </c>
      <c r="W18" s="69">
        <f t="shared" si="8"/>
        <v>0</v>
      </c>
      <c r="X18" s="69">
        <f t="shared" si="9"/>
        <v>0</v>
      </c>
      <c r="Y18" s="58">
        <f t="shared" si="10"/>
        <v>8090</v>
      </c>
    </row>
    <row r="19" spans="1:25" ht="13.5" thickBot="1" x14ac:dyDescent="0.25">
      <c r="A19" s="70">
        <v>13</v>
      </c>
      <c r="B19" s="71" t="s">
        <v>43</v>
      </c>
      <c r="C19" s="73" t="s">
        <v>31</v>
      </c>
      <c r="D19" s="62" t="s">
        <v>32</v>
      </c>
      <c r="E19" s="63"/>
      <c r="F19" s="64"/>
      <c r="G19" s="64">
        <v>6</v>
      </c>
      <c r="H19" s="64"/>
      <c r="I19" s="64">
        <v>5</v>
      </c>
      <c r="J19" s="64"/>
      <c r="K19" s="64"/>
      <c r="L19" s="64"/>
      <c r="M19" s="64"/>
      <c r="N19" s="65"/>
      <c r="O19" s="63">
        <f t="shared" si="0"/>
        <v>0</v>
      </c>
      <c r="P19" s="64">
        <f t="shared" si="1"/>
        <v>0</v>
      </c>
      <c r="Q19" s="64">
        <f t="shared" si="2"/>
        <v>2814</v>
      </c>
      <c r="R19" s="64">
        <f t="shared" si="3"/>
        <v>0</v>
      </c>
      <c r="S19" s="64">
        <f t="shared" si="4"/>
        <v>4601</v>
      </c>
      <c r="T19" s="66">
        <f t="shared" si="5"/>
        <v>0</v>
      </c>
      <c r="U19" s="67">
        <f t="shared" si="6"/>
        <v>0</v>
      </c>
      <c r="V19" s="68">
        <f t="shared" si="7"/>
        <v>0</v>
      </c>
      <c r="W19" s="69">
        <f t="shared" si="8"/>
        <v>0</v>
      </c>
      <c r="X19" s="69">
        <f t="shared" si="9"/>
        <v>0</v>
      </c>
      <c r="Y19" s="58">
        <f t="shared" si="10"/>
        <v>7415</v>
      </c>
    </row>
    <row r="20" spans="1:25" ht="13.5" thickBot="1" x14ac:dyDescent="0.25">
      <c r="A20" s="59">
        <v>14</v>
      </c>
      <c r="B20" s="60" t="s">
        <v>39</v>
      </c>
      <c r="C20" s="61" t="s">
        <v>46</v>
      </c>
      <c r="D20" s="62" t="s">
        <v>47</v>
      </c>
      <c r="E20" s="63">
        <v>11</v>
      </c>
      <c r="F20" s="64"/>
      <c r="G20" s="64">
        <v>7</v>
      </c>
      <c r="H20" s="64"/>
      <c r="I20" s="64">
        <v>11</v>
      </c>
      <c r="J20" s="64"/>
      <c r="K20" s="64"/>
      <c r="L20" s="64"/>
      <c r="M20" s="64"/>
      <c r="N20" s="65"/>
      <c r="O20" s="63">
        <f t="shared" si="0"/>
        <v>2030</v>
      </c>
      <c r="P20" s="64">
        <f t="shared" si="1"/>
        <v>0</v>
      </c>
      <c r="Q20" s="64">
        <f t="shared" si="2"/>
        <v>2346</v>
      </c>
      <c r="R20" s="64">
        <f t="shared" si="3"/>
        <v>0</v>
      </c>
      <c r="S20" s="64">
        <f t="shared" si="4"/>
        <v>2204</v>
      </c>
      <c r="T20" s="66">
        <f t="shared" si="5"/>
        <v>0</v>
      </c>
      <c r="U20" s="67">
        <f t="shared" si="6"/>
        <v>0</v>
      </c>
      <c r="V20" s="68">
        <f t="shared" si="7"/>
        <v>0</v>
      </c>
      <c r="W20" s="69">
        <f t="shared" si="8"/>
        <v>0</v>
      </c>
      <c r="X20" s="69">
        <f t="shared" si="9"/>
        <v>0</v>
      </c>
      <c r="Y20" s="58">
        <f t="shared" si="10"/>
        <v>6580</v>
      </c>
    </row>
    <row r="21" spans="1:25" ht="13.5" thickBot="1" x14ac:dyDescent="0.25">
      <c r="A21" s="70">
        <v>15</v>
      </c>
      <c r="B21" s="71" t="s">
        <v>50</v>
      </c>
      <c r="C21" s="73" t="s">
        <v>181</v>
      </c>
      <c r="D21" s="62" t="s">
        <v>101</v>
      </c>
      <c r="E21" s="63">
        <v>14</v>
      </c>
      <c r="F21" s="64"/>
      <c r="G21" s="64">
        <v>11</v>
      </c>
      <c r="H21" s="64"/>
      <c r="I21" s="64">
        <v>15</v>
      </c>
      <c r="J21" s="64">
        <v>8</v>
      </c>
      <c r="K21" s="64"/>
      <c r="L21" s="64"/>
      <c r="M21" s="64"/>
      <c r="N21" s="65"/>
      <c r="O21" s="63">
        <f t="shared" si="0"/>
        <v>1297</v>
      </c>
      <c r="P21" s="64">
        <f t="shared" si="1"/>
        <v>0</v>
      </c>
      <c r="Q21" s="64">
        <f t="shared" si="2"/>
        <v>972</v>
      </c>
      <c r="R21" s="64">
        <f t="shared" si="3"/>
        <v>0</v>
      </c>
      <c r="S21" s="64">
        <f t="shared" si="4"/>
        <v>1261</v>
      </c>
      <c r="T21" s="66">
        <f t="shared" si="5"/>
        <v>2814</v>
      </c>
      <c r="U21" s="67">
        <f t="shared" si="6"/>
        <v>0</v>
      </c>
      <c r="V21" s="68">
        <f t="shared" si="7"/>
        <v>0</v>
      </c>
      <c r="W21" s="69">
        <f t="shared" si="8"/>
        <v>0</v>
      </c>
      <c r="X21" s="69">
        <f t="shared" si="9"/>
        <v>0</v>
      </c>
      <c r="Y21" s="58">
        <f t="shared" si="10"/>
        <v>6344</v>
      </c>
    </row>
    <row r="22" spans="1:25" ht="13.5" thickBot="1" x14ac:dyDescent="0.25">
      <c r="A22" s="59">
        <v>16</v>
      </c>
      <c r="B22" s="60" t="s">
        <v>45</v>
      </c>
      <c r="C22" s="61" t="s">
        <v>222</v>
      </c>
      <c r="D22" s="62" t="s">
        <v>59</v>
      </c>
      <c r="E22" s="63"/>
      <c r="F22" s="64"/>
      <c r="G22" s="64"/>
      <c r="H22" s="64"/>
      <c r="I22" s="64"/>
      <c r="J22" s="64">
        <v>3</v>
      </c>
      <c r="K22" s="64"/>
      <c r="L22" s="64"/>
      <c r="M22" s="64"/>
      <c r="N22" s="65"/>
      <c r="O22" s="63">
        <f t="shared" si="0"/>
        <v>0</v>
      </c>
      <c r="P22" s="64">
        <f t="shared" si="1"/>
        <v>0</v>
      </c>
      <c r="Q22" s="64">
        <f t="shared" si="2"/>
        <v>0</v>
      </c>
      <c r="R22" s="64">
        <f t="shared" si="3"/>
        <v>0</v>
      </c>
      <c r="S22" s="64">
        <f t="shared" si="4"/>
        <v>0</v>
      </c>
      <c r="T22" s="66">
        <f t="shared" si="5"/>
        <v>5796</v>
      </c>
      <c r="U22" s="67">
        <f t="shared" si="6"/>
        <v>0</v>
      </c>
      <c r="V22" s="68">
        <f t="shared" si="7"/>
        <v>0</v>
      </c>
      <c r="W22" s="69">
        <f t="shared" si="8"/>
        <v>0</v>
      </c>
      <c r="X22" s="69">
        <f t="shared" si="9"/>
        <v>0</v>
      </c>
      <c r="Y22" s="58">
        <f t="shared" si="10"/>
        <v>5796</v>
      </c>
    </row>
    <row r="23" spans="1:25" ht="13.5" thickBot="1" x14ac:dyDescent="0.25">
      <c r="A23" s="70">
        <v>17</v>
      </c>
      <c r="B23" s="71" t="s">
        <v>53</v>
      </c>
      <c r="C23" s="73" t="s">
        <v>57</v>
      </c>
      <c r="D23" s="62" t="s">
        <v>58</v>
      </c>
      <c r="E23" s="63">
        <v>12</v>
      </c>
      <c r="F23" s="64"/>
      <c r="G23" s="64">
        <v>8</v>
      </c>
      <c r="H23" s="64"/>
      <c r="I23" s="64">
        <v>13</v>
      </c>
      <c r="J23" s="64"/>
      <c r="K23" s="64"/>
      <c r="L23" s="64"/>
      <c r="M23" s="64"/>
      <c r="N23" s="65"/>
      <c r="O23" s="63">
        <f t="shared" si="0"/>
        <v>1766</v>
      </c>
      <c r="P23" s="64">
        <f t="shared" si="1"/>
        <v>0</v>
      </c>
      <c r="Q23" s="64">
        <f t="shared" si="2"/>
        <v>1940</v>
      </c>
      <c r="R23" s="64">
        <f t="shared" si="3"/>
        <v>0</v>
      </c>
      <c r="S23" s="64">
        <f t="shared" si="4"/>
        <v>1696</v>
      </c>
      <c r="T23" s="66">
        <f t="shared" si="5"/>
        <v>0</v>
      </c>
      <c r="U23" s="67">
        <f t="shared" si="6"/>
        <v>0</v>
      </c>
      <c r="V23" s="68">
        <f t="shared" si="7"/>
        <v>0</v>
      </c>
      <c r="W23" s="69">
        <f t="shared" si="8"/>
        <v>0</v>
      </c>
      <c r="X23" s="69">
        <f t="shared" si="9"/>
        <v>0</v>
      </c>
      <c r="Y23" s="58">
        <f t="shared" si="10"/>
        <v>5402</v>
      </c>
    </row>
    <row r="24" spans="1:25" ht="13.5" thickBot="1" x14ac:dyDescent="0.25">
      <c r="A24" s="59">
        <v>18</v>
      </c>
      <c r="B24" s="60" t="s">
        <v>56</v>
      </c>
      <c r="C24" s="61" t="s">
        <v>54</v>
      </c>
      <c r="D24" s="62" t="s">
        <v>55</v>
      </c>
      <c r="E24" s="63">
        <v>16</v>
      </c>
      <c r="F24" s="64"/>
      <c r="G24" s="64"/>
      <c r="H24" s="64">
        <v>9</v>
      </c>
      <c r="I24" s="64">
        <v>18</v>
      </c>
      <c r="J24" s="64">
        <v>9</v>
      </c>
      <c r="K24" s="64"/>
      <c r="L24" s="64"/>
      <c r="M24" s="64"/>
      <c r="N24" s="65"/>
      <c r="O24" s="63">
        <f t="shared" si="0"/>
        <v>891</v>
      </c>
      <c r="P24" s="64">
        <f t="shared" si="1"/>
        <v>0</v>
      </c>
      <c r="Q24" s="64">
        <f t="shared" si="2"/>
        <v>0</v>
      </c>
      <c r="R24" s="64">
        <f t="shared" si="3"/>
        <v>1317</v>
      </c>
      <c r="S24" s="64">
        <f t="shared" si="4"/>
        <v>707</v>
      </c>
      <c r="T24" s="66">
        <f t="shared" si="5"/>
        <v>2456</v>
      </c>
      <c r="U24" s="67">
        <f t="shared" si="6"/>
        <v>0</v>
      </c>
      <c r="V24" s="68">
        <f t="shared" si="7"/>
        <v>0</v>
      </c>
      <c r="W24" s="69">
        <f t="shared" si="8"/>
        <v>0</v>
      </c>
      <c r="X24" s="69">
        <f t="shared" si="9"/>
        <v>0</v>
      </c>
      <c r="Y24" s="58">
        <f t="shared" si="10"/>
        <v>5371</v>
      </c>
    </row>
    <row r="25" spans="1:25" ht="13.5" thickBot="1" x14ac:dyDescent="0.25">
      <c r="A25" s="70">
        <v>19</v>
      </c>
      <c r="B25" s="71" t="s">
        <v>238</v>
      </c>
      <c r="C25" s="73" t="s">
        <v>224</v>
      </c>
      <c r="D25" s="62" t="s">
        <v>225</v>
      </c>
      <c r="E25" s="63"/>
      <c r="F25" s="64"/>
      <c r="G25" s="64"/>
      <c r="H25" s="64">
        <v>10</v>
      </c>
      <c r="I25" s="64"/>
      <c r="J25" s="64">
        <v>7</v>
      </c>
      <c r="K25" s="64"/>
      <c r="L25" s="64"/>
      <c r="M25" s="64"/>
      <c r="N25" s="65"/>
      <c r="O25" s="63">
        <f t="shared" si="0"/>
        <v>0</v>
      </c>
      <c r="P25" s="64">
        <f t="shared" si="1"/>
        <v>0</v>
      </c>
      <c r="Q25" s="64">
        <f t="shared" si="2"/>
        <v>0</v>
      </c>
      <c r="R25" s="64">
        <f t="shared" si="3"/>
        <v>997</v>
      </c>
      <c r="S25" s="64">
        <f t="shared" si="4"/>
        <v>0</v>
      </c>
      <c r="T25" s="66">
        <f t="shared" si="5"/>
        <v>3220</v>
      </c>
      <c r="U25" s="67">
        <f t="shared" si="6"/>
        <v>0</v>
      </c>
      <c r="V25" s="68">
        <f t="shared" si="7"/>
        <v>0</v>
      </c>
      <c r="W25" s="69">
        <f t="shared" si="8"/>
        <v>0</v>
      </c>
      <c r="X25" s="69">
        <f t="shared" si="9"/>
        <v>0</v>
      </c>
      <c r="Y25" s="58">
        <f t="shared" si="10"/>
        <v>4217</v>
      </c>
    </row>
    <row r="26" spans="1:25" ht="13.5" thickBot="1" x14ac:dyDescent="0.25">
      <c r="A26" s="59">
        <v>20</v>
      </c>
      <c r="B26" s="60" t="s">
        <v>48</v>
      </c>
      <c r="C26" s="61" t="s">
        <v>180</v>
      </c>
      <c r="D26" s="62" t="s">
        <v>169</v>
      </c>
      <c r="E26" s="63">
        <v>17</v>
      </c>
      <c r="F26" s="64"/>
      <c r="G26" s="64">
        <v>9</v>
      </c>
      <c r="H26" s="64"/>
      <c r="I26" s="64">
        <v>17</v>
      </c>
      <c r="J26" s="64"/>
      <c r="K26" s="64"/>
      <c r="L26" s="64"/>
      <c r="M26" s="64"/>
      <c r="N26" s="65"/>
      <c r="O26" s="63">
        <f t="shared" si="0"/>
        <v>707</v>
      </c>
      <c r="P26" s="64">
        <f t="shared" si="1"/>
        <v>0</v>
      </c>
      <c r="Q26" s="64">
        <f t="shared" si="2"/>
        <v>1582</v>
      </c>
      <c r="R26" s="64">
        <f t="shared" si="3"/>
        <v>0</v>
      </c>
      <c r="S26" s="64">
        <f t="shared" si="4"/>
        <v>881</v>
      </c>
      <c r="T26" s="66">
        <f t="shared" si="5"/>
        <v>0</v>
      </c>
      <c r="U26" s="67">
        <f t="shared" si="6"/>
        <v>0</v>
      </c>
      <c r="V26" s="68">
        <f t="shared" si="7"/>
        <v>0</v>
      </c>
      <c r="W26" s="69">
        <f t="shared" si="8"/>
        <v>0</v>
      </c>
      <c r="X26" s="69">
        <f t="shared" si="9"/>
        <v>0</v>
      </c>
      <c r="Y26" s="58">
        <f t="shared" si="10"/>
        <v>3170</v>
      </c>
    </row>
    <row r="27" spans="1:25" ht="13.5" thickBot="1" x14ac:dyDescent="0.25">
      <c r="A27" s="59">
        <v>21</v>
      </c>
      <c r="B27" s="60" t="s">
        <v>184</v>
      </c>
      <c r="C27" s="61" t="s">
        <v>303</v>
      </c>
      <c r="D27" s="62" t="s">
        <v>215</v>
      </c>
      <c r="E27" s="63"/>
      <c r="F27" s="64"/>
      <c r="G27" s="64">
        <v>12</v>
      </c>
      <c r="H27" s="64"/>
      <c r="I27" s="64">
        <v>16</v>
      </c>
      <c r="J27" s="64"/>
      <c r="K27" s="64"/>
      <c r="L27" s="64"/>
      <c r="M27" s="64"/>
      <c r="N27" s="65"/>
      <c r="O27" s="63">
        <f t="shared" si="0"/>
        <v>0</v>
      </c>
      <c r="P27" s="64">
        <f t="shared" si="1"/>
        <v>0</v>
      </c>
      <c r="Q27" s="64">
        <f t="shared" si="2"/>
        <v>707</v>
      </c>
      <c r="R27" s="64">
        <f t="shared" si="3"/>
        <v>0</v>
      </c>
      <c r="S27" s="64">
        <f t="shared" si="4"/>
        <v>1065</v>
      </c>
      <c r="T27" s="66">
        <f t="shared" si="5"/>
        <v>0</v>
      </c>
      <c r="U27" s="67">
        <f t="shared" si="6"/>
        <v>0</v>
      </c>
      <c r="V27" s="68">
        <f t="shared" si="7"/>
        <v>0</v>
      </c>
      <c r="W27" s="69">
        <f t="shared" si="8"/>
        <v>0</v>
      </c>
      <c r="X27" s="69">
        <f t="shared" si="9"/>
        <v>0</v>
      </c>
      <c r="Y27" s="58">
        <f t="shared" si="10"/>
        <v>1772</v>
      </c>
    </row>
    <row r="28" spans="1:25" ht="13.5" thickBot="1" x14ac:dyDescent="0.25">
      <c r="A28" s="59">
        <v>22</v>
      </c>
      <c r="B28" s="60" t="s">
        <v>185</v>
      </c>
      <c r="C28" s="61" t="s">
        <v>396</v>
      </c>
      <c r="D28" s="62" t="s">
        <v>203</v>
      </c>
      <c r="E28" s="63"/>
      <c r="F28" s="64"/>
      <c r="G28" s="64"/>
      <c r="H28" s="64"/>
      <c r="I28" s="64"/>
      <c r="J28" s="64">
        <v>12</v>
      </c>
      <c r="K28" s="64"/>
      <c r="L28" s="64"/>
      <c r="M28" s="64"/>
      <c r="N28" s="65"/>
      <c r="O28" s="63">
        <f t="shared" si="0"/>
        <v>0</v>
      </c>
      <c r="P28" s="64">
        <f t="shared" si="1"/>
        <v>0</v>
      </c>
      <c r="Q28" s="64">
        <f t="shared" si="2"/>
        <v>0</v>
      </c>
      <c r="R28" s="64">
        <f t="shared" si="3"/>
        <v>0</v>
      </c>
      <c r="S28" s="64">
        <f t="shared" si="4"/>
        <v>0</v>
      </c>
      <c r="T28" s="66">
        <f t="shared" si="5"/>
        <v>1582</v>
      </c>
      <c r="U28" s="67">
        <f t="shared" si="6"/>
        <v>0</v>
      </c>
      <c r="V28" s="68">
        <f t="shared" si="7"/>
        <v>0</v>
      </c>
      <c r="W28" s="69">
        <f t="shared" si="8"/>
        <v>0</v>
      </c>
      <c r="X28" s="69">
        <f t="shared" si="9"/>
        <v>0</v>
      </c>
      <c r="Y28" s="58">
        <f t="shared" si="10"/>
        <v>1582</v>
      </c>
    </row>
    <row r="29" spans="1:25" ht="13.5" thickBot="1" x14ac:dyDescent="0.25">
      <c r="A29" s="59">
        <v>23</v>
      </c>
      <c r="B29" s="60" t="s">
        <v>239</v>
      </c>
      <c r="C29" s="61" t="s">
        <v>233</v>
      </c>
      <c r="D29" s="62" t="s">
        <v>66</v>
      </c>
      <c r="E29" s="63"/>
      <c r="F29" s="64"/>
      <c r="G29" s="64"/>
      <c r="H29" s="64"/>
      <c r="I29" s="64">
        <v>14</v>
      </c>
      <c r="J29" s="64"/>
      <c r="K29" s="64"/>
      <c r="L29" s="64"/>
      <c r="M29" s="64"/>
      <c r="N29" s="65"/>
      <c r="O29" s="63">
        <f t="shared" si="0"/>
        <v>0</v>
      </c>
      <c r="P29" s="64">
        <f t="shared" si="1"/>
        <v>0</v>
      </c>
      <c r="Q29" s="64">
        <f t="shared" si="2"/>
        <v>0</v>
      </c>
      <c r="R29" s="64">
        <f t="shared" si="3"/>
        <v>0</v>
      </c>
      <c r="S29" s="64">
        <f t="shared" si="4"/>
        <v>1471</v>
      </c>
      <c r="T29" s="66">
        <f t="shared" si="5"/>
        <v>0</v>
      </c>
      <c r="U29" s="67">
        <f t="shared" si="6"/>
        <v>0</v>
      </c>
      <c r="V29" s="68">
        <f t="shared" si="7"/>
        <v>0</v>
      </c>
      <c r="W29" s="69">
        <f t="shared" si="8"/>
        <v>0</v>
      </c>
      <c r="X29" s="69">
        <f t="shared" si="9"/>
        <v>0</v>
      </c>
      <c r="Y29" s="58">
        <f t="shared" si="10"/>
        <v>1471</v>
      </c>
    </row>
    <row r="30" spans="1:25" ht="13.5" thickBot="1" x14ac:dyDescent="0.25">
      <c r="A30" s="59">
        <v>24</v>
      </c>
      <c r="B30" s="60" t="s">
        <v>240</v>
      </c>
      <c r="C30" s="61" t="s">
        <v>193</v>
      </c>
      <c r="D30" s="62" t="s">
        <v>60</v>
      </c>
      <c r="E30" s="63"/>
      <c r="F30" s="64"/>
      <c r="G30" s="64"/>
      <c r="H30" s="64">
        <v>11</v>
      </c>
      <c r="I30" s="64"/>
      <c r="J30" s="64">
        <v>16</v>
      </c>
      <c r="K30" s="64"/>
      <c r="L30" s="64"/>
      <c r="M30" s="64"/>
      <c r="N30" s="65"/>
      <c r="O30" s="63">
        <f t="shared" si="0"/>
        <v>0</v>
      </c>
      <c r="P30" s="64">
        <f t="shared" si="1"/>
        <v>0</v>
      </c>
      <c r="Q30" s="64">
        <f t="shared" si="2"/>
        <v>0</v>
      </c>
      <c r="R30" s="64">
        <f t="shared" si="3"/>
        <v>707</v>
      </c>
      <c r="S30" s="64">
        <f t="shared" si="4"/>
        <v>0</v>
      </c>
      <c r="T30" s="66">
        <f t="shared" si="5"/>
        <v>707</v>
      </c>
      <c r="U30" s="67">
        <f t="shared" si="6"/>
        <v>0</v>
      </c>
      <c r="V30" s="68">
        <f t="shared" si="7"/>
        <v>0</v>
      </c>
      <c r="W30" s="69">
        <f t="shared" si="8"/>
        <v>0</v>
      </c>
      <c r="X30" s="69">
        <f t="shared" si="9"/>
        <v>0</v>
      </c>
      <c r="Y30" s="58">
        <f t="shared" si="10"/>
        <v>1414</v>
      </c>
    </row>
    <row r="31" spans="1:25" s="18" customFormat="1" ht="13.5" thickBot="1" x14ac:dyDescent="0.25">
      <c r="A31" s="59">
        <v>25</v>
      </c>
      <c r="B31" s="60"/>
      <c r="C31" s="74"/>
      <c r="D31" s="65"/>
      <c r="E31" s="63"/>
      <c r="F31" s="64"/>
      <c r="G31" s="64"/>
      <c r="H31" s="64"/>
      <c r="I31" s="64"/>
      <c r="J31" s="64"/>
      <c r="K31" s="64"/>
      <c r="L31" s="64"/>
      <c r="M31" s="64"/>
      <c r="N31" s="65"/>
      <c r="O31" s="63">
        <f t="shared" si="0"/>
        <v>0</v>
      </c>
      <c r="P31" s="64">
        <f t="shared" si="1"/>
        <v>0</v>
      </c>
      <c r="Q31" s="64">
        <f t="shared" si="2"/>
        <v>0</v>
      </c>
      <c r="R31" s="64">
        <f t="shared" si="3"/>
        <v>0</v>
      </c>
      <c r="S31" s="64">
        <f t="shared" si="4"/>
        <v>0</v>
      </c>
      <c r="T31" s="66">
        <f t="shared" si="5"/>
        <v>0</v>
      </c>
      <c r="U31" s="67">
        <f t="shared" si="6"/>
        <v>0</v>
      </c>
      <c r="V31" s="68">
        <f t="shared" si="7"/>
        <v>0</v>
      </c>
      <c r="W31" s="69">
        <f t="shared" si="8"/>
        <v>0</v>
      </c>
      <c r="X31" s="69">
        <f t="shared" si="9"/>
        <v>0</v>
      </c>
      <c r="Y31" s="58">
        <f t="shared" si="10"/>
        <v>0</v>
      </c>
    </row>
    <row r="32" spans="1:25" s="18" customFormat="1" ht="13.5" thickBot="1" x14ac:dyDescent="0.25">
      <c r="A32" s="59">
        <v>26</v>
      </c>
      <c r="B32" s="60"/>
      <c r="C32" s="61"/>
      <c r="D32" s="62"/>
      <c r="E32" s="63"/>
      <c r="F32" s="64"/>
      <c r="G32" s="64"/>
      <c r="H32" s="64"/>
      <c r="I32" s="64"/>
      <c r="J32" s="64"/>
      <c r="K32" s="64"/>
      <c r="L32" s="64"/>
      <c r="M32" s="64"/>
      <c r="N32" s="65"/>
      <c r="O32" s="63">
        <f t="shared" si="0"/>
        <v>0</v>
      </c>
      <c r="P32" s="64">
        <f t="shared" si="1"/>
        <v>0</v>
      </c>
      <c r="Q32" s="64">
        <f t="shared" si="2"/>
        <v>0</v>
      </c>
      <c r="R32" s="64">
        <f t="shared" si="3"/>
        <v>0</v>
      </c>
      <c r="S32" s="64">
        <f t="shared" si="4"/>
        <v>0</v>
      </c>
      <c r="T32" s="66">
        <f t="shared" si="5"/>
        <v>0</v>
      </c>
      <c r="U32" s="67">
        <f t="shared" si="6"/>
        <v>0</v>
      </c>
      <c r="V32" s="68">
        <f t="shared" si="7"/>
        <v>0</v>
      </c>
      <c r="W32" s="69">
        <f t="shared" si="8"/>
        <v>0</v>
      </c>
      <c r="X32" s="69">
        <f t="shared" si="9"/>
        <v>0</v>
      </c>
      <c r="Y32" s="58">
        <f t="shared" si="10"/>
        <v>0</v>
      </c>
    </row>
    <row r="33" spans="1:25" s="18" customFormat="1" ht="13.5" thickBot="1" x14ac:dyDescent="0.25">
      <c r="A33" s="59">
        <v>27</v>
      </c>
      <c r="B33" s="60"/>
      <c r="C33" s="74"/>
      <c r="D33" s="65"/>
      <c r="E33" s="63"/>
      <c r="F33" s="64"/>
      <c r="G33" s="64"/>
      <c r="H33" s="64"/>
      <c r="I33" s="64"/>
      <c r="J33" s="64"/>
      <c r="K33" s="64"/>
      <c r="L33" s="64"/>
      <c r="M33" s="64"/>
      <c r="N33" s="65"/>
      <c r="O33" s="63">
        <f t="shared" si="0"/>
        <v>0</v>
      </c>
      <c r="P33" s="64">
        <f t="shared" si="1"/>
        <v>0</v>
      </c>
      <c r="Q33" s="64">
        <f t="shared" si="2"/>
        <v>0</v>
      </c>
      <c r="R33" s="64">
        <f t="shared" si="3"/>
        <v>0</v>
      </c>
      <c r="S33" s="64">
        <f t="shared" si="4"/>
        <v>0</v>
      </c>
      <c r="T33" s="66">
        <f t="shared" si="5"/>
        <v>0</v>
      </c>
      <c r="U33" s="67">
        <f t="shared" si="6"/>
        <v>0</v>
      </c>
      <c r="V33" s="68">
        <f t="shared" si="7"/>
        <v>0</v>
      </c>
      <c r="W33" s="69">
        <f t="shared" si="8"/>
        <v>0</v>
      </c>
      <c r="X33" s="69">
        <f t="shared" si="9"/>
        <v>0</v>
      </c>
      <c r="Y33" s="58">
        <f t="shared" si="10"/>
        <v>0</v>
      </c>
    </row>
    <row r="34" spans="1:25" s="18" customFormat="1" ht="13.5" thickBot="1" x14ac:dyDescent="0.25">
      <c r="A34" s="70">
        <v>28</v>
      </c>
      <c r="B34" s="75"/>
      <c r="C34" s="73"/>
      <c r="D34" s="76"/>
      <c r="E34" s="77"/>
      <c r="F34" s="69"/>
      <c r="G34" s="69"/>
      <c r="H34" s="69"/>
      <c r="I34" s="69"/>
      <c r="J34" s="69"/>
      <c r="K34" s="69"/>
      <c r="L34" s="69"/>
      <c r="M34" s="69"/>
      <c r="N34" s="78"/>
      <c r="O34" s="77">
        <f t="shared" si="0"/>
        <v>0</v>
      </c>
      <c r="P34" s="69">
        <f t="shared" si="1"/>
        <v>0</v>
      </c>
      <c r="Q34" s="69">
        <f t="shared" si="2"/>
        <v>0</v>
      </c>
      <c r="R34" s="69">
        <f t="shared" si="3"/>
        <v>0</v>
      </c>
      <c r="S34" s="69">
        <f t="shared" si="4"/>
        <v>0</v>
      </c>
      <c r="T34" s="79">
        <f t="shared" si="5"/>
        <v>0</v>
      </c>
      <c r="U34" s="68">
        <f t="shared" si="6"/>
        <v>0</v>
      </c>
      <c r="V34" s="68">
        <f t="shared" si="7"/>
        <v>0</v>
      </c>
      <c r="W34" s="69">
        <f t="shared" si="8"/>
        <v>0</v>
      </c>
      <c r="X34" s="69">
        <f t="shared" si="9"/>
        <v>0</v>
      </c>
      <c r="Y34" s="58">
        <f t="shared" si="10"/>
        <v>0</v>
      </c>
    </row>
    <row r="35" spans="1:25" s="18" customFormat="1" ht="13.5" thickBot="1" x14ac:dyDescent="0.25">
      <c r="A35" s="80">
        <v>29</v>
      </c>
      <c r="B35" s="81"/>
      <c r="C35" s="82"/>
      <c r="D35" s="83"/>
      <c r="E35" s="84"/>
      <c r="F35" s="85"/>
      <c r="G35" s="85"/>
      <c r="H35" s="85"/>
      <c r="I35" s="85"/>
      <c r="J35" s="85"/>
      <c r="K35" s="85"/>
      <c r="L35" s="85"/>
      <c r="M35" s="85"/>
      <c r="N35" s="86"/>
      <c r="O35" s="84">
        <f t="shared" si="0"/>
        <v>0</v>
      </c>
      <c r="P35" s="85">
        <f t="shared" si="1"/>
        <v>0</v>
      </c>
      <c r="Q35" s="85">
        <f t="shared" si="2"/>
        <v>0</v>
      </c>
      <c r="R35" s="85">
        <f t="shared" si="3"/>
        <v>0</v>
      </c>
      <c r="S35" s="85">
        <f t="shared" si="4"/>
        <v>0</v>
      </c>
      <c r="T35" s="87">
        <f t="shared" si="5"/>
        <v>0</v>
      </c>
      <c r="U35" s="88">
        <f t="shared" si="6"/>
        <v>0</v>
      </c>
      <c r="V35" s="89">
        <f t="shared" si="7"/>
        <v>0</v>
      </c>
      <c r="W35" s="90">
        <f t="shared" si="8"/>
        <v>0</v>
      </c>
      <c r="X35" s="90">
        <f t="shared" si="9"/>
        <v>0</v>
      </c>
      <c r="Y35" s="58">
        <f t="shared" si="10"/>
        <v>0</v>
      </c>
    </row>
    <row r="36" spans="1:25" s="18" customFormat="1" ht="13.5" thickBot="1" x14ac:dyDescent="0.25">
      <c r="A36" s="80"/>
      <c r="B36" s="92"/>
      <c r="C36" s="82"/>
      <c r="D36" s="83"/>
      <c r="E36" s="84"/>
      <c r="F36" s="85"/>
      <c r="G36" s="85"/>
      <c r="H36" s="85"/>
      <c r="I36" s="85"/>
      <c r="J36" s="85"/>
      <c r="K36" s="85"/>
      <c r="L36" s="85"/>
      <c r="M36" s="85"/>
      <c r="N36" s="86"/>
      <c r="O36" s="84"/>
      <c r="P36" s="85"/>
      <c r="Q36" s="85"/>
      <c r="R36" s="85"/>
      <c r="S36" s="85"/>
      <c r="T36" s="87"/>
      <c r="U36" s="88"/>
      <c r="V36" s="89"/>
      <c r="W36" s="90"/>
      <c r="X36" s="90"/>
      <c r="Y36" s="91"/>
    </row>
    <row r="37" spans="1:25" x14ac:dyDescent="0.2">
      <c r="A37" s="93"/>
      <c r="B37" s="93"/>
      <c r="C37" s="94"/>
      <c r="D37" s="94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57" spans="20:24" x14ac:dyDescent="0.2">
      <c r="T57" s="95"/>
      <c r="U57" s="95"/>
      <c r="V57" s="95"/>
      <c r="W57" s="95"/>
      <c r="X57" s="95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111111111099" right="0.23611111111111099" top="0.74791666666666701" bottom="0.74791666666666701" header="0.511811023622047" footer="0.511811023622047"/>
  <pageSetup paperSize="9" fitToWidth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8D25-129D-4629-9F44-BB43C21D21A8}">
  <sheetPr codeName="Sheet10"/>
  <dimension ref="A1:O34"/>
  <sheetViews>
    <sheetView zoomScaleNormal="100" workbookViewId="0">
      <selection activeCell="E12" sqref="E12"/>
    </sheetView>
  </sheetViews>
  <sheetFormatPr defaultColWidth="8.7109375" defaultRowHeight="12.75" x14ac:dyDescent="0.2"/>
  <cols>
    <col min="1" max="2" width="8.7109375" style="14"/>
    <col min="3" max="3" width="8.140625" style="14" customWidth="1"/>
    <col min="4" max="4" width="8.5703125" style="14" customWidth="1"/>
    <col min="5" max="5" width="15.85546875" style="14" customWidth="1"/>
    <col min="6" max="16384" width="8.7109375" style="14"/>
  </cols>
  <sheetData>
    <row r="1" spans="1:15" ht="15.75" customHeight="1" x14ac:dyDescent="0.25">
      <c r="A1" s="124">
        <v>1611</v>
      </c>
      <c r="B1" s="125" t="s">
        <v>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127">
        <v>1</v>
      </c>
      <c r="B2" s="14">
        <v>1</v>
      </c>
      <c r="C2" s="14" t="s">
        <v>77</v>
      </c>
      <c r="D2" s="14" t="s">
        <v>18</v>
      </c>
      <c r="E2" s="14" t="s">
        <v>19</v>
      </c>
      <c r="F2" s="14">
        <v>1986</v>
      </c>
      <c r="G2" s="14" t="s">
        <v>216</v>
      </c>
      <c r="H2" s="14">
        <v>4</v>
      </c>
      <c r="I2" s="14">
        <v>7997</v>
      </c>
      <c r="N2" s="133"/>
      <c r="O2" s="133"/>
    </row>
    <row r="3" spans="1:15" ht="12.75" customHeight="1" x14ac:dyDescent="0.2">
      <c r="A3" s="127">
        <v>2</v>
      </c>
      <c r="B3" s="14">
        <v>2</v>
      </c>
      <c r="C3" s="14" t="s">
        <v>70</v>
      </c>
      <c r="D3" s="14" t="s">
        <v>21</v>
      </c>
      <c r="E3" s="14" t="s">
        <v>22</v>
      </c>
      <c r="F3" s="14">
        <v>1976</v>
      </c>
      <c r="G3" s="14" t="s">
        <v>337</v>
      </c>
      <c r="H3" s="14">
        <v>7</v>
      </c>
      <c r="I3" s="14">
        <v>5890</v>
      </c>
      <c r="N3" s="133"/>
      <c r="O3" s="133"/>
    </row>
    <row r="4" spans="1:15" ht="12.75" customHeight="1" x14ac:dyDescent="0.2">
      <c r="A4" s="127">
        <v>3</v>
      </c>
      <c r="B4" s="14">
        <v>3</v>
      </c>
      <c r="C4" s="14" t="s">
        <v>270</v>
      </c>
      <c r="D4" s="14" t="s">
        <v>271</v>
      </c>
      <c r="E4" s="14" t="s">
        <v>121</v>
      </c>
      <c r="F4" s="14">
        <v>1980</v>
      </c>
      <c r="G4" s="14" t="s">
        <v>338</v>
      </c>
      <c r="H4" s="14">
        <v>11</v>
      </c>
      <c r="I4" s="14">
        <v>4657</v>
      </c>
      <c r="N4" s="133"/>
      <c r="O4" s="133"/>
    </row>
    <row r="5" spans="1:15" ht="12.75" customHeight="1" x14ac:dyDescent="0.2">
      <c r="A5" s="127">
        <v>4</v>
      </c>
      <c r="B5" s="14">
        <v>4</v>
      </c>
      <c r="C5" s="14" t="s">
        <v>74</v>
      </c>
      <c r="D5" s="14" t="s">
        <v>37</v>
      </c>
      <c r="E5" s="14" t="s">
        <v>38</v>
      </c>
      <c r="F5" s="14">
        <v>1974</v>
      </c>
      <c r="G5" s="14" t="s">
        <v>339</v>
      </c>
      <c r="H5" s="14">
        <v>17</v>
      </c>
      <c r="I5" s="14">
        <v>3782</v>
      </c>
      <c r="N5" s="133"/>
      <c r="O5" s="133"/>
    </row>
    <row r="6" spans="1:15" ht="12.75" customHeight="1" x14ac:dyDescent="0.2">
      <c r="A6" s="127">
        <v>5</v>
      </c>
      <c r="B6" s="14">
        <v>5</v>
      </c>
      <c r="C6" s="14" t="s">
        <v>81</v>
      </c>
      <c r="D6" s="14" t="s">
        <v>41</v>
      </c>
      <c r="E6" s="14" t="s">
        <v>42</v>
      </c>
      <c r="F6" s="14">
        <v>1972</v>
      </c>
      <c r="G6" s="14" t="s">
        <v>340</v>
      </c>
      <c r="H6" s="14">
        <v>19</v>
      </c>
      <c r="I6" s="14">
        <v>3104</v>
      </c>
      <c r="N6" s="133"/>
      <c r="O6" s="133"/>
    </row>
    <row r="7" spans="1:15" ht="12.75" customHeight="1" x14ac:dyDescent="0.2">
      <c r="A7" s="127">
        <v>6</v>
      </c>
      <c r="B7" s="14">
        <v>6</v>
      </c>
      <c r="C7" s="14" t="s">
        <v>73</v>
      </c>
      <c r="D7" s="14" t="s">
        <v>34</v>
      </c>
      <c r="E7" s="14" t="s">
        <v>35</v>
      </c>
      <c r="F7" s="14">
        <v>1964</v>
      </c>
      <c r="G7" s="14" t="s">
        <v>341</v>
      </c>
      <c r="H7" s="14">
        <v>21</v>
      </c>
      <c r="I7" s="14">
        <v>2550</v>
      </c>
      <c r="N7" s="133"/>
      <c r="O7" s="133"/>
    </row>
    <row r="8" spans="1:15" ht="12.75" customHeight="1" x14ac:dyDescent="0.2">
      <c r="A8" s="127">
        <v>7</v>
      </c>
      <c r="B8" s="14">
        <v>7</v>
      </c>
      <c r="C8" s="14" t="s">
        <v>177</v>
      </c>
      <c r="D8" s="14" t="s">
        <v>178</v>
      </c>
      <c r="E8" s="14" t="s">
        <v>99</v>
      </c>
      <c r="F8" s="14">
        <v>1964</v>
      </c>
      <c r="G8" s="14" t="s">
        <v>342</v>
      </c>
      <c r="H8" s="14">
        <v>26</v>
      </c>
      <c r="I8" s="14">
        <v>2081</v>
      </c>
      <c r="N8" s="133"/>
      <c r="O8" s="133"/>
    </row>
    <row r="9" spans="1:15" ht="12.75" customHeight="1" x14ac:dyDescent="0.2">
      <c r="A9" s="127">
        <v>8</v>
      </c>
      <c r="B9" s="14">
        <v>8</v>
      </c>
      <c r="C9" s="14" t="s">
        <v>75</v>
      </c>
      <c r="D9" s="14" t="s">
        <v>51</v>
      </c>
      <c r="E9" s="14" t="s">
        <v>52</v>
      </c>
      <c r="F9" s="14">
        <v>1967</v>
      </c>
      <c r="G9" s="14" t="s">
        <v>343</v>
      </c>
      <c r="H9" s="14">
        <v>32</v>
      </c>
      <c r="I9" s="14">
        <v>1675</v>
      </c>
      <c r="N9" s="133"/>
      <c r="O9" s="133"/>
    </row>
    <row r="10" spans="1:15" ht="12.75" customHeight="1" x14ac:dyDescent="0.2">
      <c r="A10" s="127">
        <v>9</v>
      </c>
      <c r="B10" s="14">
        <v>9</v>
      </c>
      <c r="C10" s="14" t="s">
        <v>76</v>
      </c>
      <c r="D10" s="14" t="s">
        <v>54</v>
      </c>
      <c r="E10" s="14" t="s">
        <v>55</v>
      </c>
      <c r="F10" s="14">
        <v>1960</v>
      </c>
      <c r="G10" s="14" t="s">
        <v>344</v>
      </c>
      <c r="H10" s="14">
        <v>36</v>
      </c>
      <c r="I10" s="14">
        <v>1317</v>
      </c>
      <c r="N10" s="133"/>
      <c r="O10" s="133"/>
    </row>
    <row r="11" spans="1:15" ht="12.75" customHeight="1" x14ac:dyDescent="0.2">
      <c r="A11" s="127">
        <v>10</v>
      </c>
      <c r="B11" s="14">
        <v>10</v>
      </c>
      <c r="C11" s="14" t="s">
        <v>223</v>
      </c>
      <c r="D11" s="14" t="s">
        <v>224</v>
      </c>
      <c r="E11" s="14" t="s">
        <v>225</v>
      </c>
      <c r="F11" s="14">
        <v>1961</v>
      </c>
      <c r="G11" s="14" t="s">
        <v>345</v>
      </c>
      <c r="H11" s="14">
        <v>37</v>
      </c>
      <c r="I11" s="14">
        <v>997</v>
      </c>
      <c r="N11" s="133"/>
      <c r="O11" s="133"/>
    </row>
    <row r="12" spans="1:15" ht="12.75" customHeight="1" x14ac:dyDescent="0.2">
      <c r="A12" s="127">
        <v>11</v>
      </c>
      <c r="B12" s="14">
        <v>11</v>
      </c>
      <c r="C12" s="14" t="s">
        <v>87</v>
      </c>
      <c r="D12" s="14" t="s">
        <v>193</v>
      </c>
      <c r="E12" s="14" t="s">
        <v>60</v>
      </c>
      <c r="F12" s="14">
        <v>1944</v>
      </c>
      <c r="G12" s="14" t="s">
        <v>346</v>
      </c>
      <c r="H12" s="14">
        <v>48</v>
      </c>
      <c r="I12" s="14">
        <v>707</v>
      </c>
      <c r="N12" s="133"/>
      <c r="O12" s="133"/>
    </row>
    <row r="13" spans="1:15" ht="12.75" customHeight="1" x14ac:dyDescent="0.25">
      <c r="A13" s="124"/>
      <c r="B13" s="128"/>
      <c r="C13" s="128"/>
      <c r="D13" s="128"/>
      <c r="E13" s="128"/>
      <c r="F13" s="128"/>
      <c r="G13" s="128"/>
      <c r="H13" s="128"/>
      <c r="I13" s="128"/>
      <c r="N13" s="139"/>
      <c r="O13" s="139"/>
    </row>
    <row r="14" spans="1:15" ht="12.75" customHeight="1" x14ac:dyDescent="0.25">
      <c r="A14" s="127"/>
      <c r="B14" s="128"/>
      <c r="C14" s="128"/>
      <c r="D14" s="128"/>
      <c r="E14" s="128"/>
      <c r="F14" s="128"/>
      <c r="G14" s="128"/>
      <c r="H14" s="128"/>
      <c r="I14" s="128"/>
      <c r="N14" s="133"/>
      <c r="O14" s="133"/>
    </row>
    <row r="15" spans="1:15" ht="12.75" customHeight="1" x14ac:dyDescent="0.25">
      <c r="A15" s="124"/>
      <c r="B15" s="128"/>
      <c r="C15" s="128"/>
      <c r="D15" s="128"/>
      <c r="E15" s="128"/>
      <c r="F15" s="128"/>
      <c r="G15" s="128"/>
      <c r="H15" s="128"/>
      <c r="I15" s="128"/>
      <c r="N15" s="133"/>
      <c r="O15" s="133"/>
    </row>
    <row r="16" spans="1:15" ht="12.75" customHeight="1" x14ac:dyDescent="0.25">
      <c r="A16" s="93"/>
      <c r="B16" s="128"/>
      <c r="C16" s="128"/>
      <c r="D16" s="128"/>
      <c r="E16" s="128"/>
      <c r="F16" s="128"/>
      <c r="G16" s="128"/>
      <c r="H16" s="128"/>
      <c r="I16" s="128"/>
    </row>
    <row r="17" spans="1:15" ht="12.75" customHeight="1" x14ac:dyDescent="0.25">
      <c r="A17" s="124"/>
      <c r="B17" s="128"/>
      <c r="C17" s="128"/>
      <c r="D17" s="128"/>
      <c r="E17" s="128"/>
      <c r="F17" s="128"/>
      <c r="G17" s="128"/>
      <c r="H17" s="128"/>
      <c r="I17" s="128"/>
      <c r="N17" s="133"/>
      <c r="O17" s="133"/>
    </row>
    <row r="18" spans="1:15" ht="12.75" customHeight="1" x14ac:dyDescent="0.25">
      <c r="A18" s="124"/>
      <c r="B18" s="128"/>
      <c r="C18" s="128"/>
      <c r="D18" s="128"/>
      <c r="E18" s="128"/>
      <c r="F18" s="128"/>
      <c r="G18" s="128"/>
      <c r="H18" s="128"/>
      <c r="I18" s="128"/>
      <c r="N18" s="133"/>
      <c r="O18" s="133"/>
    </row>
    <row r="19" spans="1:15" ht="12.75" customHeight="1" x14ac:dyDescent="0.2">
      <c r="A19" s="127"/>
      <c r="N19" s="133"/>
      <c r="O19" s="133"/>
    </row>
    <row r="20" spans="1:15" ht="12.75" customHeight="1" x14ac:dyDescent="0.2">
      <c r="A20" s="124"/>
      <c r="N20" s="133"/>
      <c r="O20" s="133"/>
    </row>
    <row r="21" spans="1:15" ht="12.75" customHeight="1" x14ac:dyDescent="0.2">
      <c r="A21" s="124"/>
      <c r="N21" s="133"/>
      <c r="O21" s="133"/>
    </row>
    <row r="22" spans="1:15" ht="12.75" customHeight="1" x14ac:dyDescent="0.2">
      <c r="A22" s="124"/>
      <c r="N22" s="133"/>
      <c r="O22" s="133"/>
    </row>
    <row r="23" spans="1:15" ht="12.75" customHeight="1" x14ac:dyDescent="0.2">
      <c r="A23" s="124"/>
      <c r="N23" s="133"/>
      <c r="O23" s="133"/>
    </row>
    <row r="24" spans="1:15" ht="12.75" customHeight="1" x14ac:dyDescent="0.2">
      <c r="A24" s="124"/>
      <c r="N24" s="133"/>
      <c r="O24" s="133"/>
    </row>
    <row r="25" spans="1:15" ht="12.75" customHeight="1" x14ac:dyDescent="0.2">
      <c r="A25" s="124"/>
      <c r="N25" s="132"/>
      <c r="O25" s="18"/>
    </row>
    <row r="26" spans="1:15" ht="12.75" customHeight="1" x14ac:dyDescent="0.2">
      <c r="A26" s="18"/>
      <c r="N26" s="18"/>
      <c r="O26" s="18"/>
    </row>
    <row r="27" spans="1:15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0EB5-7FFB-4AE9-9DE1-107C301B59D5}">
  <sheetPr codeName="Sheet11"/>
  <dimension ref="A1:AMJ54"/>
  <sheetViews>
    <sheetView zoomScaleNormal="100" workbookViewId="0">
      <selection activeCell="D7" sqref="D7"/>
    </sheetView>
  </sheetViews>
  <sheetFormatPr defaultColWidth="9.140625" defaultRowHeight="12.75" x14ac:dyDescent="0.2"/>
  <cols>
    <col min="1" max="2" width="9.140625" style="18"/>
    <col min="3" max="3" width="8.140625" style="18" customWidth="1"/>
    <col min="4" max="4" width="8.5703125" style="18" customWidth="1"/>
    <col min="5" max="5" width="15.85546875" style="18" customWidth="1"/>
    <col min="6" max="1024" width="9.140625" style="18"/>
    <col min="1025" max="16384" width="9.140625" style="14"/>
  </cols>
  <sheetData>
    <row r="1" spans="1:15" ht="15.75" customHeight="1" x14ac:dyDescent="0.25">
      <c r="A1" s="135"/>
      <c r="B1" s="136" t="s">
        <v>234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26"/>
      <c r="N1" s="126"/>
      <c r="O1" s="126"/>
    </row>
    <row r="2" spans="1:15" ht="12.75" customHeight="1" x14ac:dyDescent="0.2">
      <c r="A2" s="127">
        <v>1</v>
      </c>
      <c r="B2" s="14">
        <v>1</v>
      </c>
      <c r="C2" s="14" t="s">
        <v>69</v>
      </c>
      <c r="D2" s="14" t="s">
        <v>18</v>
      </c>
      <c r="E2" s="14" t="s">
        <v>19</v>
      </c>
      <c r="F2" s="14">
        <v>1986</v>
      </c>
      <c r="G2" s="14" t="s">
        <v>347</v>
      </c>
      <c r="H2" s="14">
        <v>7</v>
      </c>
      <c r="I2" s="14">
        <v>10239</v>
      </c>
      <c r="O2" s="134"/>
    </row>
    <row r="3" spans="1:15" ht="12.75" customHeight="1" x14ac:dyDescent="0.2">
      <c r="A3" s="127">
        <v>2</v>
      </c>
      <c r="B3" s="14">
        <v>2</v>
      </c>
      <c r="C3" s="14" t="s">
        <v>70</v>
      </c>
      <c r="D3" s="14" t="s">
        <v>21</v>
      </c>
      <c r="E3" s="14" t="s">
        <v>22</v>
      </c>
      <c r="F3" s="14">
        <v>1976</v>
      </c>
      <c r="G3" s="14" t="s">
        <v>348</v>
      </c>
      <c r="H3" s="14">
        <v>13</v>
      </c>
      <c r="I3" s="14">
        <v>8132</v>
      </c>
      <c r="O3" s="134"/>
    </row>
    <row r="4" spans="1:15" ht="12.75" customHeight="1" x14ac:dyDescent="0.2">
      <c r="A4" s="127">
        <v>3</v>
      </c>
      <c r="B4" s="14">
        <v>3</v>
      </c>
      <c r="C4" s="14" t="s">
        <v>71</v>
      </c>
      <c r="D4" s="14" t="s">
        <v>27</v>
      </c>
      <c r="E4" s="14" t="s">
        <v>28</v>
      </c>
      <c r="F4" s="14">
        <v>1978</v>
      </c>
      <c r="G4" s="14" t="s">
        <v>349</v>
      </c>
      <c r="H4" s="14">
        <v>17</v>
      </c>
      <c r="I4" s="14">
        <v>6899</v>
      </c>
      <c r="O4" s="134"/>
    </row>
    <row r="5" spans="1:15" ht="12.75" customHeight="1" x14ac:dyDescent="0.2">
      <c r="A5" s="127" t="s">
        <v>79</v>
      </c>
      <c r="B5" s="14">
        <v>4</v>
      </c>
      <c r="C5" s="14" t="s">
        <v>309</v>
      </c>
      <c r="D5" s="14" t="s">
        <v>350</v>
      </c>
      <c r="E5" s="14" t="s">
        <v>310</v>
      </c>
      <c r="F5" s="14">
        <v>1975</v>
      </c>
      <c r="G5" s="14" t="s">
        <v>351</v>
      </c>
      <c r="H5" s="14">
        <v>19</v>
      </c>
      <c r="I5" s="14">
        <v>6025</v>
      </c>
      <c r="O5" s="134"/>
    </row>
    <row r="6" spans="1:15" ht="12.75" customHeight="1" x14ac:dyDescent="0.2">
      <c r="A6" s="127">
        <v>4</v>
      </c>
      <c r="B6" s="14">
        <v>5</v>
      </c>
      <c r="C6" s="14" t="s">
        <v>78</v>
      </c>
      <c r="D6" s="14" t="s">
        <v>24</v>
      </c>
      <c r="E6" s="14" t="s">
        <v>25</v>
      </c>
      <c r="F6" s="14">
        <v>1974</v>
      </c>
      <c r="G6" s="14" t="s">
        <v>352</v>
      </c>
      <c r="H6" s="14">
        <v>23</v>
      </c>
      <c r="I6" s="14">
        <v>5346</v>
      </c>
      <c r="O6" s="134"/>
    </row>
    <row r="7" spans="1:15" ht="12.75" customHeight="1" x14ac:dyDescent="0.2">
      <c r="A7" s="127" t="s">
        <v>79</v>
      </c>
      <c r="B7" s="14">
        <v>6</v>
      </c>
      <c r="C7" s="14" t="s">
        <v>353</v>
      </c>
      <c r="D7" s="14" t="s">
        <v>354</v>
      </c>
      <c r="E7" s="14" t="s">
        <v>355</v>
      </c>
      <c r="F7" s="14">
        <v>1971</v>
      </c>
      <c r="G7" s="14" t="s">
        <v>356</v>
      </c>
      <c r="H7" s="14">
        <v>24</v>
      </c>
      <c r="I7" s="14">
        <v>4792</v>
      </c>
      <c r="O7" s="134"/>
    </row>
    <row r="8" spans="1:15" ht="12.75" customHeight="1" x14ac:dyDescent="0.2">
      <c r="A8" s="127">
        <v>5</v>
      </c>
      <c r="B8" s="14">
        <v>7</v>
      </c>
      <c r="C8" s="14" t="s">
        <v>72</v>
      </c>
      <c r="D8" s="14" t="s">
        <v>31</v>
      </c>
      <c r="E8" s="14" t="s">
        <v>32</v>
      </c>
      <c r="F8" s="14">
        <v>1964</v>
      </c>
      <c r="G8" s="14" t="s">
        <v>357</v>
      </c>
      <c r="H8" s="14">
        <v>30</v>
      </c>
      <c r="I8" s="14">
        <v>4323</v>
      </c>
      <c r="O8" s="134"/>
    </row>
    <row r="9" spans="1:15" ht="12.75" customHeight="1" x14ac:dyDescent="0.2">
      <c r="A9" s="127">
        <v>6</v>
      </c>
      <c r="B9" s="14">
        <v>8</v>
      </c>
      <c r="C9" s="14" t="s">
        <v>270</v>
      </c>
      <c r="D9" s="14" t="s">
        <v>271</v>
      </c>
      <c r="E9" s="14" t="s">
        <v>121</v>
      </c>
      <c r="F9" s="14">
        <v>1980</v>
      </c>
      <c r="G9" s="14" t="s">
        <v>358</v>
      </c>
      <c r="H9" s="14">
        <v>37</v>
      </c>
      <c r="I9" s="14">
        <v>3917</v>
      </c>
      <c r="O9" s="129"/>
    </row>
    <row r="10" spans="1:15" ht="12.75" customHeight="1" x14ac:dyDescent="0.2">
      <c r="A10" s="127">
        <v>7</v>
      </c>
      <c r="B10" s="14">
        <v>9</v>
      </c>
      <c r="C10" s="14" t="s">
        <v>81</v>
      </c>
      <c r="D10" s="14" t="s">
        <v>41</v>
      </c>
      <c r="E10" s="14" t="s">
        <v>42</v>
      </c>
      <c r="F10" s="14">
        <v>1972</v>
      </c>
      <c r="G10" s="14" t="s">
        <v>359</v>
      </c>
      <c r="H10" s="14">
        <v>39</v>
      </c>
      <c r="I10" s="14">
        <v>3559</v>
      </c>
      <c r="O10" s="129"/>
    </row>
    <row r="11" spans="1:15" ht="12.75" customHeight="1" x14ac:dyDescent="0.2">
      <c r="A11" s="127">
        <v>8</v>
      </c>
      <c r="B11" s="14">
        <v>10</v>
      </c>
      <c r="C11" s="14" t="s">
        <v>73</v>
      </c>
      <c r="D11" s="14" t="s">
        <v>34</v>
      </c>
      <c r="E11" s="14" t="s">
        <v>35</v>
      </c>
      <c r="F11" s="14">
        <v>1964</v>
      </c>
      <c r="G11" s="14" t="s">
        <v>360</v>
      </c>
      <c r="H11" s="14">
        <v>47</v>
      </c>
      <c r="I11" s="14">
        <v>3239</v>
      </c>
      <c r="O11" s="129"/>
    </row>
    <row r="12" spans="1:15" ht="12.75" customHeight="1" x14ac:dyDescent="0.2">
      <c r="A12" s="127">
        <v>9</v>
      </c>
      <c r="B12" s="14">
        <v>11</v>
      </c>
      <c r="C12" s="14" t="s">
        <v>277</v>
      </c>
      <c r="D12" s="14" t="s">
        <v>278</v>
      </c>
      <c r="E12" s="14" t="s">
        <v>106</v>
      </c>
      <c r="F12" s="14">
        <v>1973</v>
      </c>
      <c r="G12" s="14" t="s">
        <v>361</v>
      </c>
      <c r="H12" s="14">
        <v>48</v>
      </c>
      <c r="I12" s="14">
        <v>2949</v>
      </c>
      <c r="O12" s="129"/>
    </row>
    <row r="13" spans="1:15" ht="12.75" customHeight="1" x14ac:dyDescent="0.2">
      <c r="A13" s="127" t="s">
        <v>79</v>
      </c>
      <c r="B13" s="14">
        <v>12</v>
      </c>
      <c r="C13" s="14" t="s">
        <v>92</v>
      </c>
      <c r="D13" s="14" t="s">
        <v>362</v>
      </c>
      <c r="E13" s="14" t="s">
        <v>93</v>
      </c>
      <c r="F13" s="14">
        <v>1962</v>
      </c>
      <c r="G13" s="14" t="s">
        <v>363</v>
      </c>
      <c r="H13" s="14">
        <v>50</v>
      </c>
      <c r="I13" s="14">
        <v>2685</v>
      </c>
      <c r="O13" s="129"/>
    </row>
    <row r="14" spans="1:15" ht="12.75" customHeight="1" x14ac:dyDescent="0.2">
      <c r="A14" s="127">
        <v>10</v>
      </c>
      <c r="B14" s="14">
        <v>13</v>
      </c>
      <c r="C14" s="14" t="s">
        <v>74</v>
      </c>
      <c r="D14" s="14" t="s">
        <v>37</v>
      </c>
      <c r="E14" s="14" t="s">
        <v>38</v>
      </c>
      <c r="F14" s="14">
        <v>1974</v>
      </c>
      <c r="G14" s="14" t="s">
        <v>364</v>
      </c>
      <c r="H14" s="14">
        <v>53</v>
      </c>
      <c r="I14" s="14">
        <v>2441</v>
      </c>
      <c r="O14" s="133"/>
    </row>
    <row r="15" spans="1:15" ht="12.75" customHeight="1" x14ac:dyDescent="0.2">
      <c r="A15" s="127">
        <v>11</v>
      </c>
      <c r="B15" s="14">
        <v>14</v>
      </c>
      <c r="C15" s="14" t="s">
        <v>82</v>
      </c>
      <c r="D15" s="14" t="s">
        <v>46</v>
      </c>
      <c r="E15" s="14" t="s">
        <v>47</v>
      </c>
      <c r="F15" s="14">
        <v>1958</v>
      </c>
      <c r="G15" s="14" t="s">
        <v>365</v>
      </c>
      <c r="H15" s="14">
        <v>70</v>
      </c>
      <c r="I15" s="14">
        <v>2216</v>
      </c>
      <c r="O15" s="133"/>
    </row>
    <row r="16" spans="1:15" ht="12.75" customHeight="1" x14ac:dyDescent="0.2">
      <c r="A16" s="127">
        <v>12</v>
      </c>
      <c r="B16" s="14">
        <v>15</v>
      </c>
      <c r="C16" s="14" t="s">
        <v>75</v>
      </c>
      <c r="D16" s="14" t="s">
        <v>51</v>
      </c>
      <c r="E16" s="14" t="s">
        <v>52</v>
      </c>
      <c r="F16" s="14">
        <v>1967</v>
      </c>
      <c r="G16" s="14" t="s">
        <v>366</v>
      </c>
      <c r="H16" s="14">
        <v>71</v>
      </c>
      <c r="I16" s="14">
        <v>2006</v>
      </c>
      <c r="O16" s="133"/>
    </row>
    <row r="17" spans="1:15" ht="12.75" customHeight="1" x14ac:dyDescent="0.2">
      <c r="A17" s="127">
        <v>13</v>
      </c>
      <c r="B17" s="14">
        <v>16</v>
      </c>
      <c r="C17" s="14" t="s">
        <v>83</v>
      </c>
      <c r="D17" s="14" t="s">
        <v>57</v>
      </c>
      <c r="E17" s="14" t="s">
        <v>58</v>
      </c>
      <c r="F17" s="14">
        <v>1950</v>
      </c>
      <c r="G17" s="14" t="s">
        <v>367</v>
      </c>
      <c r="H17" s="14">
        <v>73</v>
      </c>
      <c r="I17" s="14">
        <v>1810</v>
      </c>
      <c r="O17" s="133"/>
    </row>
    <row r="18" spans="1:15" ht="12.75" customHeight="1" x14ac:dyDescent="0.2">
      <c r="A18" s="127">
        <v>14</v>
      </c>
      <c r="B18" s="14">
        <v>17</v>
      </c>
      <c r="C18" s="14" t="s">
        <v>232</v>
      </c>
      <c r="D18" s="14" t="s">
        <v>233</v>
      </c>
      <c r="E18" s="14" t="s">
        <v>66</v>
      </c>
      <c r="F18" s="14">
        <v>1954</v>
      </c>
      <c r="G18" s="14" t="s">
        <v>368</v>
      </c>
      <c r="H18" s="14">
        <v>79</v>
      </c>
      <c r="I18" s="14">
        <v>1626</v>
      </c>
      <c r="N18" s="133"/>
      <c r="O18" s="133"/>
    </row>
    <row r="19" spans="1:15" ht="12.75" customHeight="1" x14ac:dyDescent="0.2">
      <c r="A19" s="127">
        <v>15</v>
      </c>
      <c r="B19" s="14">
        <v>18</v>
      </c>
      <c r="C19" s="14" t="s">
        <v>286</v>
      </c>
      <c r="D19" s="14" t="s">
        <v>181</v>
      </c>
      <c r="E19" s="14" t="s">
        <v>101</v>
      </c>
      <c r="F19" s="14">
        <v>1963</v>
      </c>
      <c r="G19" s="14" t="s">
        <v>369</v>
      </c>
      <c r="H19" s="14">
        <v>84</v>
      </c>
      <c r="I19" s="14">
        <v>1452</v>
      </c>
      <c r="J19" s="133"/>
      <c r="K19" s="131"/>
      <c r="L19" s="131"/>
      <c r="M19" s="131"/>
      <c r="N19" s="133"/>
      <c r="O19" s="133"/>
    </row>
    <row r="20" spans="1:15" ht="12.75" customHeight="1" x14ac:dyDescent="0.2">
      <c r="A20" s="127">
        <v>16</v>
      </c>
      <c r="B20" s="14">
        <v>19</v>
      </c>
      <c r="C20" s="14" t="s">
        <v>370</v>
      </c>
      <c r="D20" s="14" t="s">
        <v>303</v>
      </c>
      <c r="E20" s="14" t="s">
        <v>215</v>
      </c>
      <c r="F20" s="14">
        <v>1963</v>
      </c>
      <c r="G20" s="14" t="s">
        <v>371</v>
      </c>
      <c r="H20" s="14">
        <v>93</v>
      </c>
      <c r="I20" s="14">
        <v>1288</v>
      </c>
      <c r="J20" s="133"/>
      <c r="K20" s="131"/>
      <c r="L20" s="131"/>
      <c r="M20" s="131"/>
      <c r="N20" s="133"/>
      <c r="O20" s="133"/>
    </row>
    <row r="21" spans="1:15" ht="12.75" customHeight="1" x14ac:dyDescent="0.2">
      <c r="A21" s="127" t="s">
        <v>79</v>
      </c>
      <c r="B21" s="14">
        <v>20</v>
      </c>
      <c r="C21" s="14" t="s">
        <v>236</v>
      </c>
      <c r="D21" s="14" t="s">
        <v>372</v>
      </c>
      <c r="E21" s="14" t="s">
        <v>237</v>
      </c>
      <c r="F21" s="14">
        <v>1949</v>
      </c>
      <c r="G21" s="14" t="s">
        <v>373</v>
      </c>
      <c r="H21" s="14">
        <v>95</v>
      </c>
      <c r="I21" s="14">
        <v>1132</v>
      </c>
      <c r="J21" s="133"/>
      <c r="K21" s="131"/>
      <c r="L21" s="131"/>
      <c r="M21" s="131"/>
      <c r="N21" s="133"/>
      <c r="O21" s="133"/>
    </row>
    <row r="22" spans="1:15" ht="12.75" customHeight="1" x14ac:dyDescent="0.2">
      <c r="A22" s="127">
        <v>17</v>
      </c>
      <c r="B22" s="14">
        <v>21</v>
      </c>
      <c r="C22" s="14" t="s">
        <v>179</v>
      </c>
      <c r="D22" s="14" t="s">
        <v>180</v>
      </c>
      <c r="E22" s="14" t="s">
        <v>169</v>
      </c>
      <c r="F22" s="14">
        <v>1982</v>
      </c>
      <c r="G22" s="14" t="s">
        <v>374</v>
      </c>
      <c r="H22" s="14">
        <v>96</v>
      </c>
      <c r="I22" s="14">
        <v>984</v>
      </c>
      <c r="J22" s="133"/>
      <c r="K22" s="131"/>
      <c r="L22" s="131"/>
      <c r="M22" s="131"/>
      <c r="N22" s="133"/>
      <c r="O22" s="133"/>
    </row>
    <row r="23" spans="1:15" ht="12.75" customHeight="1" x14ac:dyDescent="0.2">
      <c r="A23" s="127">
        <v>18</v>
      </c>
      <c r="B23" s="14">
        <v>22</v>
      </c>
      <c r="C23" s="14" t="s">
        <v>76</v>
      </c>
      <c r="D23" s="14" t="s">
        <v>54</v>
      </c>
      <c r="E23" s="14" t="s">
        <v>55</v>
      </c>
      <c r="F23" s="14">
        <v>1960</v>
      </c>
      <c r="G23" s="14" t="s">
        <v>375</v>
      </c>
      <c r="H23" s="14">
        <v>97</v>
      </c>
      <c r="I23" s="14">
        <v>842</v>
      </c>
      <c r="J23" s="133"/>
      <c r="K23" s="131"/>
      <c r="L23" s="131"/>
      <c r="M23" s="131"/>
      <c r="N23" s="133"/>
      <c r="O23" s="133"/>
    </row>
    <row r="24" spans="1:15" ht="12.75" customHeight="1" x14ac:dyDescent="0.2">
      <c r="A24" s="127" t="s">
        <v>79</v>
      </c>
      <c r="B24" s="14">
        <v>23</v>
      </c>
      <c r="C24" s="14" t="s">
        <v>194</v>
      </c>
      <c r="D24" s="14" t="s">
        <v>195</v>
      </c>
      <c r="E24" s="14" t="s">
        <v>161</v>
      </c>
      <c r="F24" s="14">
        <v>1970</v>
      </c>
      <c r="G24" s="14" t="s">
        <v>376</v>
      </c>
      <c r="H24" s="14">
        <v>113</v>
      </c>
      <c r="I24" s="14">
        <v>707</v>
      </c>
      <c r="J24" s="133"/>
      <c r="K24" s="131"/>
      <c r="L24" s="131"/>
      <c r="M24" s="131"/>
      <c r="N24" s="133"/>
      <c r="O24" s="133"/>
    </row>
    <row r="25" spans="1:15" ht="12.75" customHeight="1" x14ac:dyDescent="0.2">
      <c r="A25" s="127"/>
      <c r="B25" s="131"/>
      <c r="C25" s="131"/>
      <c r="D25" s="132"/>
      <c r="E25" s="133"/>
      <c r="F25" s="133"/>
      <c r="G25" s="133"/>
      <c r="H25" s="133"/>
      <c r="I25" s="133"/>
      <c r="J25" s="133"/>
      <c r="K25" s="131"/>
      <c r="L25" s="131"/>
      <c r="M25" s="131"/>
      <c r="N25" s="133"/>
      <c r="O25" s="133"/>
    </row>
    <row r="26" spans="1:15" ht="12.75" customHeight="1" x14ac:dyDescent="0.2">
      <c r="A26" s="127"/>
      <c r="B26" s="131"/>
      <c r="C26" s="131"/>
      <c r="D26" s="132"/>
      <c r="E26" s="133"/>
      <c r="F26" s="133"/>
      <c r="G26" s="133"/>
      <c r="H26" s="133"/>
      <c r="I26" s="133"/>
      <c r="J26" s="133"/>
      <c r="K26" s="131"/>
      <c r="L26" s="131"/>
      <c r="M26" s="131"/>
      <c r="N26" s="133"/>
      <c r="O26" s="133"/>
    </row>
    <row r="27" spans="1:15" ht="12.75" customHeight="1" x14ac:dyDescent="0.2">
      <c r="A27" s="127"/>
      <c r="B27" s="131"/>
      <c r="C27" s="131"/>
      <c r="D27" s="132"/>
      <c r="E27" s="133"/>
      <c r="F27" s="133"/>
      <c r="G27" s="133"/>
      <c r="H27" s="133"/>
      <c r="I27" s="133"/>
      <c r="J27" s="133"/>
      <c r="K27" s="131"/>
      <c r="L27" s="131"/>
      <c r="M27" s="131"/>
      <c r="N27" s="133"/>
      <c r="O27" s="133"/>
    </row>
    <row r="28" spans="1:15" ht="12.75" customHeight="1" x14ac:dyDescent="0.2">
      <c r="A28" s="127"/>
      <c r="B28" s="131"/>
      <c r="C28" s="131"/>
      <c r="D28" s="132"/>
      <c r="E28" s="133"/>
      <c r="F28" s="133"/>
      <c r="G28" s="133"/>
      <c r="H28" s="133"/>
      <c r="I28" s="133"/>
      <c r="J28" s="133"/>
      <c r="K28" s="131"/>
      <c r="L28" s="131"/>
      <c r="M28" s="131"/>
      <c r="N28" s="133"/>
      <c r="O28" s="133"/>
    </row>
    <row r="29" spans="1:15" ht="12.75" customHeight="1" x14ac:dyDescent="0.2">
      <c r="A29" s="127"/>
      <c r="B29" s="131"/>
      <c r="C29" s="131"/>
      <c r="D29" s="132"/>
      <c r="E29" s="133"/>
      <c r="F29" s="133"/>
      <c r="G29" s="133"/>
      <c r="H29" s="133"/>
      <c r="I29" s="133"/>
      <c r="J29" s="133"/>
      <c r="K29" s="131"/>
      <c r="L29" s="131"/>
      <c r="M29" s="131"/>
      <c r="N29" s="133"/>
      <c r="O29" s="133"/>
    </row>
    <row r="30" spans="1:15" ht="12.75" customHeight="1" x14ac:dyDescent="0.2">
      <c r="A30" s="127"/>
      <c r="B30" s="131"/>
      <c r="C30" s="131"/>
      <c r="D30" s="132"/>
      <c r="E30" s="133"/>
      <c r="F30" s="133"/>
      <c r="G30" s="133"/>
      <c r="H30" s="133"/>
      <c r="I30" s="133"/>
      <c r="J30" s="133"/>
      <c r="K30" s="131"/>
      <c r="L30" s="131"/>
      <c r="M30" s="131"/>
      <c r="N30" s="133"/>
      <c r="O30" s="133"/>
    </row>
    <row r="31" spans="1:15" ht="12.75" customHeight="1" x14ac:dyDescent="0.2">
      <c r="A31" s="127"/>
      <c r="B31" s="131"/>
      <c r="C31" s="131"/>
      <c r="D31" s="132"/>
      <c r="E31" s="133"/>
      <c r="F31" s="133"/>
      <c r="G31" s="133"/>
      <c r="H31" s="133"/>
      <c r="I31" s="133"/>
      <c r="J31" s="133"/>
      <c r="K31" s="131"/>
      <c r="L31" s="131"/>
      <c r="M31" s="131"/>
      <c r="N31" s="133"/>
      <c r="O31" s="133"/>
    </row>
    <row r="32" spans="1:15" ht="12.75" customHeight="1" x14ac:dyDescent="0.2">
      <c r="A32" s="127"/>
      <c r="B32" s="131"/>
      <c r="C32" s="131"/>
      <c r="D32" s="132"/>
      <c r="E32" s="133"/>
      <c r="F32" s="133"/>
      <c r="G32" s="133"/>
      <c r="H32" s="133"/>
      <c r="I32" s="133"/>
      <c r="J32" s="133"/>
      <c r="K32" s="131"/>
      <c r="L32" s="131"/>
      <c r="M32" s="131"/>
      <c r="N32" s="133"/>
      <c r="O32" s="133"/>
    </row>
    <row r="33" spans="1:15" ht="12.75" customHeight="1" x14ac:dyDescent="0.2">
      <c r="A33" s="127"/>
      <c r="B33" s="131"/>
      <c r="C33" s="131"/>
      <c r="D33" s="132"/>
      <c r="E33" s="133"/>
      <c r="F33" s="133"/>
      <c r="G33" s="133"/>
      <c r="H33" s="133"/>
      <c r="I33" s="133"/>
      <c r="J33" s="133"/>
      <c r="K33" s="131"/>
      <c r="L33" s="131"/>
      <c r="M33" s="131"/>
      <c r="N33" s="133"/>
      <c r="O33" s="133"/>
    </row>
    <row r="34" spans="1:15" ht="12.75" customHeight="1" x14ac:dyDescent="0.2">
      <c r="A34" s="127"/>
      <c r="B34" s="131"/>
      <c r="C34" s="131"/>
      <c r="D34" s="132"/>
      <c r="E34" s="133"/>
      <c r="F34" s="133"/>
      <c r="G34" s="133"/>
      <c r="H34" s="133"/>
      <c r="I34" s="133"/>
      <c r="J34" s="133"/>
      <c r="K34" s="131"/>
      <c r="L34" s="131"/>
      <c r="M34" s="131"/>
      <c r="N34" s="133"/>
      <c r="O34" s="133"/>
    </row>
    <row r="35" spans="1:15" ht="12.75" customHeight="1" x14ac:dyDescent="0.2">
      <c r="A35" s="127"/>
      <c r="B35" s="131"/>
      <c r="C35" s="131"/>
      <c r="D35" s="132"/>
      <c r="E35" s="133"/>
      <c r="F35" s="133"/>
      <c r="G35" s="133"/>
      <c r="H35" s="133"/>
      <c r="I35" s="133"/>
      <c r="J35" s="133"/>
      <c r="K35" s="131"/>
      <c r="L35" s="131"/>
      <c r="M35" s="131"/>
      <c r="N35" s="133"/>
      <c r="O35" s="133"/>
    </row>
    <row r="36" spans="1:15" ht="12.75" customHeight="1" x14ac:dyDescent="0.2">
      <c r="A36" s="127"/>
      <c r="B36" s="131"/>
      <c r="C36" s="131"/>
      <c r="D36" s="132"/>
      <c r="E36" s="133"/>
      <c r="F36" s="133"/>
      <c r="G36" s="133"/>
      <c r="H36" s="133"/>
      <c r="I36" s="133"/>
      <c r="J36" s="133"/>
      <c r="K36" s="131"/>
      <c r="L36" s="131"/>
      <c r="M36" s="131"/>
      <c r="N36" s="133"/>
      <c r="O36" s="133"/>
    </row>
    <row r="37" spans="1:15" ht="12.75" customHeight="1" x14ac:dyDescent="0.2">
      <c r="A37" s="127"/>
      <c r="B37" s="131"/>
      <c r="C37" s="131"/>
      <c r="D37" s="132"/>
      <c r="E37" s="133"/>
      <c r="F37" s="133"/>
      <c r="G37" s="133"/>
      <c r="H37" s="133"/>
      <c r="I37" s="133"/>
      <c r="J37" s="133"/>
      <c r="K37" s="131"/>
      <c r="L37" s="131"/>
      <c r="M37" s="131"/>
      <c r="N37" s="133"/>
      <c r="O37" s="133"/>
    </row>
    <row r="38" spans="1:15" ht="12.75" customHeight="1" x14ac:dyDescent="0.2">
      <c r="A38" s="127"/>
      <c r="B38" s="131"/>
      <c r="C38" s="131"/>
      <c r="D38" s="132"/>
      <c r="E38" s="133"/>
      <c r="F38" s="133"/>
      <c r="G38" s="133"/>
      <c r="H38" s="133"/>
      <c r="I38" s="133"/>
      <c r="J38" s="133"/>
      <c r="K38" s="131"/>
      <c r="L38" s="131"/>
      <c r="M38" s="131"/>
      <c r="N38" s="133"/>
      <c r="O38" s="133"/>
    </row>
    <row r="39" spans="1:15" ht="12.75" customHeight="1" x14ac:dyDescent="0.2">
      <c r="A39" s="127"/>
      <c r="B39" s="131"/>
      <c r="C39" s="131"/>
      <c r="D39" s="132"/>
      <c r="E39" s="133"/>
      <c r="F39" s="133"/>
      <c r="G39" s="133"/>
      <c r="H39" s="133"/>
      <c r="I39" s="133"/>
      <c r="J39" s="133"/>
      <c r="K39" s="131"/>
      <c r="L39" s="131"/>
      <c r="M39" s="131"/>
      <c r="N39" s="133"/>
      <c r="O39" s="133"/>
    </row>
    <row r="40" spans="1:15" ht="12.75" customHeight="1" x14ac:dyDescent="0.2">
      <c r="A40" s="127"/>
      <c r="B40" s="131"/>
      <c r="C40" s="131"/>
      <c r="D40" s="132"/>
      <c r="E40" s="133"/>
      <c r="F40" s="133"/>
      <c r="G40" s="133"/>
      <c r="H40" s="133"/>
      <c r="I40" s="133"/>
      <c r="J40" s="133"/>
      <c r="K40" s="131"/>
      <c r="L40" s="131"/>
      <c r="M40" s="131"/>
      <c r="N40" s="133"/>
      <c r="O40" s="133"/>
    </row>
    <row r="41" spans="1:15" ht="12.75" customHeight="1" x14ac:dyDescent="0.2">
      <c r="A41" s="127"/>
      <c r="B41" s="127"/>
    </row>
    <row r="42" spans="1:15" ht="12.75" customHeight="1" x14ac:dyDescent="0.2">
      <c r="A42" s="127"/>
      <c r="B42" s="127"/>
    </row>
    <row r="43" spans="1:15" ht="12.75" customHeight="1" x14ac:dyDescent="0.2">
      <c r="A43" s="127"/>
      <c r="B43" s="127"/>
    </row>
    <row r="44" spans="1:15" ht="12.75" customHeight="1" x14ac:dyDescent="0.2">
      <c r="A44" s="127"/>
      <c r="B44" s="127"/>
    </row>
    <row r="45" spans="1:15" ht="12.75" customHeight="1" x14ac:dyDescent="0.2">
      <c r="A45" s="127"/>
      <c r="B45" s="127"/>
    </row>
    <row r="46" spans="1:15" ht="12.75" customHeight="1" x14ac:dyDescent="0.2">
      <c r="A46" s="127"/>
      <c r="B46" s="127"/>
    </row>
    <row r="47" spans="1:15" ht="12.75" customHeight="1" x14ac:dyDescent="0.2">
      <c r="A47" s="127"/>
      <c r="B47" s="127"/>
    </row>
    <row r="48" spans="1:15" ht="12.75" customHeight="1" x14ac:dyDescent="0.2">
      <c r="A48" s="127"/>
      <c r="B48" s="127"/>
    </row>
    <row r="49" spans="1:2" ht="12.75" customHeight="1" x14ac:dyDescent="0.2">
      <c r="A49" s="127"/>
      <c r="B49" s="127"/>
    </row>
    <row r="50" spans="1:2" ht="12.75" customHeight="1" x14ac:dyDescent="0.2">
      <c r="A50" s="127"/>
    </row>
    <row r="51" spans="1:2" ht="12.75" customHeight="1" x14ac:dyDescent="0.2">
      <c r="A51" s="127"/>
    </row>
    <row r="52" spans="1:2" ht="12.75" customHeight="1" x14ac:dyDescent="0.2">
      <c r="A52" s="127"/>
    </row>
    <row r="53" spans="1:2" ht="12.75" customHeight="1" x14ac:dyDescent="0.2">
      <c r="A53" s="127"/>
    </row>
    <row r="54" spans="1:2" ht="12.75" customHeight="1" x14ac:dyDescent="0.2">
      <c r="A54" s="127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D1175-AFFA-4771-84E7-BB9FF874F341}">
  <sheetPr codeName="Sheet12"/>
  <dimension ref="A1:O36"/>
  <sheetViews>
    <sheetView zoomScaleNormal="100" workbookViewId="0">
      <selection activeCell="D7" sqref="D7"/>
    </sheetView>
  </sheetViews>
  <sheetFormatPr defaultColWidth="8.7109375" defaultRowHeight="12.75" x14ac:dyDescent="0.2"/>
  <cols>
    <col min="1" max="2" width="8.7109375" style="14"/>
    <col min="3" max="3" width="8.140625" style="14" customWidth="1"/>
    <col min="4" max="4" width="8.5703125" style="14" customWidth="1"/>
    <col min="5" max="5" width="15.85546875" style="14" customWidth="1"/>
    <col min="6" max="16384" width="8.7109375" style="14"/>
  </cols>
  <sheetData>
    <row r="1" spans="1:15" ht="15.75" customHeight="1" x14ac:dyDescent="0.25">
      <c r="A1" s="124">
        <v>1503</v>
      </c>
      <c r="B1" s="125" t="s">
        <v>63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127">
        <v>1</v>
      </c>
      <c r="B2" s="14">
        <v>1</v>
      </c>
      <c r="C2" s="14" t="s">
        <v>89</v>
      </c>
      <c r="D2" s="14" t="s">
        <v>273</v>
      </c>
      <c r="E2" s="14" t="s">
        <v>274</v>
      </c>
      <c r="F2" s="14">
        <v>1991</v>
      </c>
      <c r="G2" s="14" t="s">
        <v>377</v>
      </c>
      <c r="H2" s="14">
        <v>8</v>
      </c>
      <c r="I2" s="14">
        <v>10239</v>
      </c>
      <c r="O2" s="133"/>
    </row>
    <row r="3" spans="1:15" ht="12.75" customHeight="1" x14ac:dyDescent="0.2">
      <c r="A3" s="127">
        <v>2</v>
      </c>
      <c r="B3" s="14">
        <v>2</v>
      </c>
      <c r="C3" s="14" t="s">
        <v>277</v>
      </c>
      <c r="D3" s="14" t="s">
        <v>278</v>
      </c>
      <c r="E3" s="14" t="s">
        <v>106</v>
      </c>
      <c r="F3" s="14">
        <v>1973</v>
      </c>
      <c r="G3" s="14" t="s">
        <v>378</v>
      </c>
      <c r="H3" s="14">
        <v>8</v>
      </c>
      <c r="I3" s="14">
        <v>8132</v>
      </c>
      <c r="O3" s="133"/>
    </row>
    <row r="4" spans="1:15" ht="12.75" customHeight="1" x14ac:dyDescent="0.2">
      <c r="A4" s="127">
        <v>3</v>
      </c>
      <c r="B4" s="14">
        <v>3</v>
      </c>
      <c r="C4" s="14" t="s">
        <v>221</v>
      </c>
      <c r="D4" s="14" t="s">
        <v>222</v>
      </c>
      <c r="E4" s="14" t="s">
        <v>59</v>
      </c>
      <c r="F4" s="14">
        <v>1961</v>
      </c>
      <c r="G4" s="14" t="s">
        <v>379</v>
      </c>
      <c r="H4" s="14">
        <v>20</v>
      </c>
      <c r="I4" s="14">
        <v>6899</v>
      </c>
      <c r="O4" s="133"/>
    </row>
    <row r="5" spans="1:15" ht="12.75" customHeight="1" x14ac:dyDescent="0.2">
      <c r="A5" s="127">
        <v>4</v>
      </c>
      <c r="B5" s="14">
        <v>4</v>
      </c>
      <c r="C5" s="14" t="s">
        <v>177</v>
      </c>
      <c r="D5" s="14" t="s">
        <v>178</v>
      </c>
      <c r="E5" s="14" t="s">
        <v>99</v>
      </c>
      <c r="F5" s="14">
        <v>1964</v>
      </c>
      <c r="G5" s="14" t="s">
        <v>380</v>
      </c>
      <c r="H5" s="14">
        <v>22</v>
      </c>
      <c r="I5" s="14">
        <v>6025</v>
      </c>
      <c r="O5" s="133"/>
    </row>
    <row r="6" spans="1:15" ht="12.75" customHeight="1" x14ac:dyDescent="0.2">
      <c r="A6" s="127">
        <v>5</v>
      </c>
      <c r="B6" s="14">
        <v>5</v>
      </c>
      <c r="C6" s="14" t="s">
        <v>73</v>
      </c>
      <c r="D6" s="14" t="s">
        <v>34</v>
      </c>
      <c r="E6" s="14" t="s">
        <v>35</v>
      </c>
      <c r="F6" s="14">
        <v>1964</v>
      </c>
      <c r="G6" s="14" t="s">
        <v>381</v>
      </c>
      <c r="H6" s="14">
        <v>27</v>
      </c>
      <c r="I6" s="14">
        <v>5346</v>
      </c>
      <c r="O6" s="133"/>
    </row>
    <row r="7" spans="1:15" ht="12.75" customHeight="1" x14ac:dyDescent="0.2">
      <c r="A7" s="127">
        <v>6</v>
      </c>
      <c r="B7" s="14">
        <v>6</v>
      </c>
      <c r="C7" s="14" t="s">
        <v>75</v>
      </c>
      <c r="D7" s="14" t="s">
        <v>51</v>
      </c>
      <c r="E7" s="14" t="s">
        <v>52</v>
      </c>
      <c r="F7" s="14">
        <v>1967</v>
      </c>
      <c r="G7" s="14" t="s">
        <v>382</v>
      </c>
      <c r="H7" s="14">
        <v>30</v>
      </c>
      <c r="I7" s="14">
        <v>4792</v>
      </c>
      <c r="O7" s="133"/>
    </row>
    <row r="8" spans="1:15" ht="12.75" customHeight="1" x14ac:dyDescent="0.2">
      <c r="A8" s="127">
        <v>7</v>
      </c>
      <c r="B8" s="14">
        <v>7</v>
      </c>
      <c r="C8" s="14" t="s">
        <v>223</v>
      </c>
      <c r="D8" s="14" t="s">
        <v>224</v>
      </c>
      <c r="E8" s="14" t="s">
        <v>225</v>
      </c>
      <c r="F8" s="14">
        <v>1961</v>
      </c>
      <c r="G8" s="14" t="s">
        <v>383</v>
      </c>
      <c r="H8" s="14">
        <v>40</v>
      </c>
      <c r="I8" s="14">
        <v>4323</v>
      </c>
      <c r="O8" s="133"/>
    </row>
    <row r="9" spans="1:15" ht="12.75" customHeight="1" x14ac:dyDescent="0.2">
      <c r="A9" s="127">
        <v>8</v>
      </c>
      <c r="B9" s="14">
        <v>8</v>
      </c>
      <c r="C9" s="14" t="s">
        <v>286</v>
      </c>
      <c r="D9" s="14" t="s">
        <v>181</v>
      </c>
      <c r="E9" s="14" t="s">
        <v>101</v>
      </c>
      <c r="F9" s="14">
        <v>1963</v>
      </c>
      <c r="G9" s="14" t="s">
        <v>384</v>
      </c>
      <c r="H9" s="14">
        <v>48</v>
      </c>
      <c r="I9" s="14">
        <v>3917</v>
      </c>
      <c r="O9" s="133"/>
    </row>
    <row r="10" spans="1:15" ht="12.75" customHeight="1" x14ac:dyDescent="0.2">
      <c r="A10" s="127">
        <v>9</v>
      </c>
      <c r="B10" s="14">
        <v>9</v>
      </c>
      <c r="C10" s="14" t="s">
        <v>76</v>
      </c>
      <c r="D10" s="14" t="s">
        <v>54</v>
      </c>
      <c r="E10" s="14" t="s">
        <v>55</v>
      </c>
      <c r="F10" s="14">
        <v>1960</v>
      </c>
      <c r="G10" s="14" t="s">
        <v>385</v>
      </c>
      <c r="H10" s="14">
        <v>51</v>
      </c>
      <c r="I10" s="14">
        <v>3559</v>
      </c>
      <c r="O10" s="133"/>
    </row>
    <row r="11" spans="1:15" ht="12.75" customHeight="1" x14ac:dyDescent="0.2">
      <c r="A11" s="127" t="s">
        <v>196</v>
      </c>
      <c r="B11" s="14">
        <v>10</v>
      </c>
      <c r="C11" s="14" t="s">
        <v>226</v>
      </c>
      <c r="D11" s="14" t="s">
        <v>227</v>
      </c>
      <c r="E11" s="14" t="s">
        <v>86</v>
      </c>
      <c r="F11" s="14">
        <v>1964</v>
      </c>
      <c r="G11" s="14" t="s">
        <v>386</v>
      </c>
      <c r="H11" s="14">
        <v>68</v>
      </c>
      <c r="I11" s="14">
        <v>3239</v>
      </c>
      <c r="M11" s="129"/>
      <c r="N11" s="129"/>
      <c r="O11" s="133"/>
    </row>
    <row r="12" spans="1:15" ht="12.75" customHeight="1" x14ac:dyDescent="0.2">
      <c r="A12" s="127" t="s">
        <v>196</v>
      </c>
      <c r="B12" s="14">
        <v>11</v>
      </c>
      <c r="C12" s="14" t="s">
        <v>194</v>
      </c>
      <c r="D12" s="14" t="s">
        <v>195</v>
      </c>
      <c r="E12" s="14" t="s">
        <v>161</v>
      </c>
      <c r="F12" s="14">
        <v>1970</v>
      </c>
      <c r="G12" s="14" t="s">
        <v>387</v>
      </c>
      <c r="H12" s="14">
        <v>73</v>
      </c>
      <c r="I12" s="14">
        <v>2949</v>
      </c>
      <c r="M12" s="131"/>
      <c r="N12" s="133"/>
      <c r="O12" s="133"/>
    </row>
    <row r="13" spans="1:15" ht="12.75" customHeight="1" x14ac:dyDescent="0.2">
      <c r="A13" s="127" t="s">
        <v>79</v>
      </c>
      <c r="B13" s="14">
        <v>12</v>
      </c>
      <c r="C13" s="14" t="s">
        <v>388</v>
      </c>
      <c r="D13" s="14" t="s">
        <v>389</v>
      </c>
      <c r="E13" s="14" t="s">
        <v>390</v>
      </c>
      <c r="F13" s="14">
        <v>1971</v>
      </c>
      <c r="G13" s="14" t="s">
        <v>391</v>
      </c>
      <c r="H13" s="14">
        <v>76</v>
      </c>
      <c r="I13" s="14">
        <v>2685</v>
      </c>
      <c r="M13" s="131"/>
      <c r="N13" s="133"/>
      <c r="O13" s="133"/>
    </row>
    <row r="14" spans="1:15" ht="12.75" customHeight="1" x14ac:dyDescent="0.2">
      <c r="A14" s="127" t="s">
        <v>79</v>
      </c>
      <c r="B14" s="14">
        <v>13</v>
      </c>
      <c r="C14" s="14" t="s">
        <v>71</v>
      </c>
      <c r="D14" s="14" t="s">
        <v>392</v>
      </c>
      <c r="E14" s="14" t="s">
        <v>393</v>
      </c>
      <c r="F14" s="14">
        <v>1972</v>
      </c>
      <c r="G14" s="14" t="s">
        <v>394</v>
      </c>
      <c r="H14" s="14">
        <v>78</v>
      </c>
      <c r="I14" s="14">
        <v>2441</v>
      </c>
      <c r="M14" s="131"/>
      <c r="N14" s="133"/>
      <c r="O14" s="133"/>
    </row>
    <row r="15" spans="1:15" ht="12.75" customHeight="1" x14ac:dyDescent="0.2">
      <c r="A15" s="127">
        <v>12</v>
      </c>
      <c r="B15" s="14">
        <v>14</v>
      </c>
      <c r="C15" s="14" t="s">
        <v>395</v>
      </c>
      <c r="D15" s="14" t="s">
        <v>396</v>
      </c>
      <c r="E15" s="14" t="s">
        <v>203</v>
      </c>
      <c r="F15" s="14">
        <v>1964</v>
      </c>
      <c r="G15" s="14" t="s">
        <v>397</v>
      </c>
      <c r="H15" s="14">
        <v>87</v>
      </c>
      <c r="I15" s="14">
        <v>2216</v>
      </c>
      <c r="J15" s="133"/>
      <c r="K15" s="133"/>
      <c r="L15" s="133"/>
      <c r="M15" s="131"/>
      <c r="N15" s="133"/>
      <c r="O15" s="133"/>
    </row>
    <row r="16" spans="1:15" ht="12.75" customHeight="1" x14ac:dyDescent="0.2">
      <c r="A16" s="127" t="s">
        <v>79</v>
      </c>
      <c r="B16" s="14">
        <v>15</v>
      </c>
      <c r="C16" s="14" t="s">
        <v>398</v>
      </c>
      <c r="D16" s="14" t="s">
        <v>399</v>
      </c>
      <c r="E16" s="14" t="s">
        <v>400</v>
      </c>
      <c r="F16" s="14">
        <v>1971</v>
      </c>
      <c r="G16" s="14" t="s">
        <v>401</v>
      </c>
      <c r="H16" s="14">
        <v>89</v>
      </c>
      <c r="I16" s="14">
        <v>2006</v>
      </c>
      <c r="J16" s="133"/>
      <c r="K16" s="133"/>
      <c r="L16" s="133"/>
      <c r="M16" s="131"/>
      <c r="N16" s="133"/>
      <c r="O16" s="133"/>
    </row>
    <row r="17" spans="1:15" ht="12.75" customHeight="1" x14ac:dyDescent="0.2">
      <c r="A17" s="127" t="s">
        <v>79</v>
      </c>
      <c r="B17" s="14">
        <v>16</v>
      </c>
      <c r="C17" s="14" t="s">
        <v>88</v>
      </c>
      <c r="D17" s="14" t="s">
        <v>67</v>
      </c>
      <c r="E17" s="14" t="s">
        <v>68</v>
      </c>
      <c r="F17" s="14">
        <v>1963</v>
      </c>
      <c r="G17" s="14" t="s">
        <v>402</v>
      </c>
      <c r="H17" s="14">
        <v>101</v>
      </c>
      <c r="I17" s="14">
        <v>1810</v>
      </c>
      <c r="J17" s="133"/>
      <c r="K17" s="133"/>
      <c r="L17" s="133"/>
      <c r="M17" s="131"/>
      <c r="N17" s="133"/>
      <c r="O17" s="133"/>
    </row>
    <row r="18" spans="1:15" ht="12.75" customHeight="1" x14ac:dyDescent="0.2">
      <c r="A18" s="127" t="s">
        <v>79</v>
      </c>
      <c r="B18" s="14">
        <v>17</v>
      </c>
      <c r="C18" s="14" t="s">
        <v>176</v>
      </c>
      <c r="D18" s="14" t="s">
        <v>90</v>
      </c>
      <c r="E18" s="14" t="s">
        <v>91</v>
      </c>
      <c r="F18" s="14">
        <v>1988</v>
      </c>
      <c r="G18" s="14" t="s">
        <v>403</v>
      </c>
      <c r="H18" s="14">
        <v>102</v>
      </c>
      <c r="I18" s="14">
        <v>1626</v>
      </c>
      <c r="J18" s="133"/>
      <c r="K18" s="133"/>
      <c r="L18" s="133"/>
      <c r="M18" s="131"/>
      <c r="N18" s="133"/>
      <c r="O18" s="133"/>
    </row>
    <row r="19" spans="1:15" ht="12.75" customHeight="1" x14ac:dyDescent="0.2">
      <c r="A19" s="127" t="s">
        <v>196</v>
      </c>
      <c r="B19" s="14">
        <v>18</v>
      </c>
      <c r="C19" s="14" t="s">
        <v>228</v>
      </c>
      <c r="D19" s="14" t="s">
        <v>229</v>
      </c>
      <c r="E19" s="14" t="s">
        <v>166</v>
      </c>
      <c r="F19" s="14">
        <v>1988</v>
      </c>
      <c r="G19" s="14" t="s">
        <v>404</v>
      </c>
      <c r="H19" s="14">
        <v>105</v>
      </c>
      <c r="I19" s="14">
        <v>1452</v>
      </c>
      <c r="J19" s="133"/>
      <c r="K19" s="133"/>
      <c r="L19" s="133"/>
      <c r="M19" s="131"/>
      <c r="N19" s="133"/>
      <c r="O19" s="133"/>
    </row>
    <row r="20" spans="1:15" ht="12.75" customHeight="1" x14ac:dyDescent="0.2">
      <c r="A20" s="127">
        <v>14</v>
      </c>
      <c r="B20" s="14">
        <v>19</v>
      </c>
      <c r="C20" s="14" t="s">
        <v>87</v>
      </c>
      <c r="D20" s="14" t="s">
        <v>193</v>
      </c>
      <c r="E20" s="14" t="s">
        <v>60</v>
      </c>
      <c r="F20" s="14">
        <v>1944</v>
      </c>
      <c r="G20" s="14" t="s">
        <v>405</v>
      </c>
      <c r="H20" s="14">
        <v>107</v>
      </c>
      <c r="I20" s="14">
        <v>1288</v>
      </c>
      <c r="J20" s="133"/>
      <c r="K20" s="133"/>
      <c r="L20" s="133"/>
      <c r="M20" s="131"/>
      <c r="N20" s="133"/>
      <c r="O20" s="133"/>
    </row>
    <row r="21" spans="1:15" ht="12.75" customHeight="1" x14ac:dyDescent="0.2">
      <c r="A21" s="127" t="s">
        <v>79</v>
      </c>
      <c r="B21" s="14">
        <v>20</v>
      </c>
      <c r="C21" s="14" t="s">
        <v>406</v>
      </c>
      <c r="D21" s="14" t="s">
        <v>407</v>
      </c>
      <c r="E21" s="14" t="s">
        <v>408</v>
      </c>
      <c r="F21" s="14">
        <v>1976</v>
      </c>
      <c r="G21" s="14" t="s">
        <v>409</v>
      </c>
      <c r="H21" s="14">
        <v>113</v>
      </c>
      <c r="I21" s="14">
        <v>1132</v>
      </c>
      <c r="J21" s="133"/>
      <c r="K21" s="133"/>
      <c r="L21" s="133"/>
      <c r="M21" s="131"/>
      <c r="N21" s="133"/>
      <c r="O21" s="133"/>
    </row>
    <row r="22" spans="1:15" ht="12.75" customHeight="1" x14ac:dyDescent="0.2">
      <c r="A22" s="127" t="s">
        <v>196</v>
      </c>
      <c r="B22" s="14">
        <v>21</v>
      </c>
      <c r="C22" s="14" t="s">
        <v>230</v>
      </c>
      <c r="D22" s="14" t="s">
        <v>231</v>
      </c>
      <c r="E22" s="14" t="s">
        <v>162</v>
      </c>
      <c r="F22" s="14">
        <v>1986</v>
      </c>
      <c r="G22" s="14" t="s">
        <v>410</v>
      </c>
      <c r="H22" s="14">
        <v>114</v>
      </c>
      <c r="I22" s="14">
        <v>984</v>
      </c>
      <c r="J22" s="133"/>
      <c r="K22" s="133"/>
      <c r="L22" s="133"/>
      <c r="M22" s="131"/>
      <c r="N22" s="133"/>
      <c r="O22" s="133"/>
    </row>
    <row r="23" spans="1:15" ht="12.75" customHeight="1" x14ac:dyDescent="0.2">
      <c r="A23" s="127" t="s">
        <v>196</v>
      </c>
      <c r="B23" s="14">
        <v>22</v>
      </c>
      <c r="C23" s="14" t="s">
        <v>218</v>
      </c>
      <c r="D23" s="14" t="s">
        <v>219</v>
      </c>
      <c r="E23" s="14" t="s">
        <v>220</v>
      </c>
      <c r="F23" s="14">
        <v>1976</v>
      </c>
      <c r="G23" s="14" t="s">
        <v>411</v>
      </c>
      <c r="H23" s="14">
        <v>131</v>
      </c>
      <c r="I23" s="14">
        <v>842</v>
      </c>
      <c r="J23" s="133"/>
      <c r="K23" s="133"/>
      <c r="L23" s="133"/>
      <c r="M23" s="131"/>
      <c r="N23" s="133"/>
      <c r="O23" s="133"/>
    </row>
    <row r="24" spans="1:15" ht="12.75" customHeight="1" x14ac:dyDescent="0.2">
      <c r="A24" s="127" t="s">
        <v>79</v>
      </c>
      <c r="B24" s="14">
        <v>23</v>
      </c>
      <c r="C24" s="14" t="s">
        <v>412</v>
      </c>
      <c r="D24" s="14" t="s">
        <v>217</v>
      </c>
      <c r="E24" s="14" t="s">
        <v>85</v>
      </c>
      <c r="F24" s="14">
        <v>1958</v>
      </c>
      <c r="G24" s="14" t="s">
        <v>413</v>
      </c>
      <c r="H24" s="14">
        <v>143</v>
      </c>
      <c r="I24" s="14">
        <v>707</v>
      </c>
      <c r="J24" s="133"/>
      <c r="K24" s="133"/>
      <c r="L24" s="133"/>
      <c r="M24" s="131"/>
      <c r="N24" s="133"/>
      <c r="O24" s="133"/>
    </row>
    <row r="25" spans="1:15" ht="12.75" customHeight="1" x14ac:dyDescent="0.2">
      <c r="A25" s="127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3"/>
      <c r="O25" s="133"/>
    </row>
    <row r="26" spans="1:15" ht="12.75" customHeight="1" x14ac:dyDescent="0.2">
      <c r="A26" s="127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3"/>
      <c r="O26" s="133"/>
    </row>
    <row r="27" spans="1:15" ht="12.75" customHeight="1" x14ac:dyDescent="0.2">
      <c r="A27" s="124"/>
      <c r="B27" s="132"/>
      <c r="C27" s="132"/>
      <c r="D27" s="132"/>
      <c r="E27" s="18"/>
      <c r="F27" s="18"/>
      <c r="G27" s="18"/>
      <c r="H27" s="132"/>
      <c r="I27" s="132"/>
      <c r="J27" s="132"/>
      <c r="K27" s="132"/>
      <c r="L27" s="132"/>
      <c r="M27" s="132"/>
      <c r="N27" s="132"/>
      <c r="O27" s="18"/>
    </row>
    <row r="28" spans="1:15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343D-21E7-404B-BBAC-0C26AC200D43}">
  <sheetPr codeName="Sheet13"/>
  <dimension ref="A1:O35"/>
  <sheetViews>
    <sheetView zoomScaleNormal="100" workbookViewId="0">
      <selection activeCell="D7" sqref="D7"/>
    </sheetView>
  </sheetViews>
  <sheetFormatPr defaultColWidth="8.7109375" defaultRowHeight="12.75" x14ac:dyDescent="0.2"/>
  <cols>
    <col min="1" max="2" width="8.7109375" style="14"/>
    <col min="3" max="3" width="9.140625" style="14" customWidth="1"/>
    <col min="4" max="4" width="8.5703125" style="14" customWidth="1"/>
    <col min="5" max="5" width="17.42578125" style="14" customWidth="1"/>
    <col min="6" max="16384" width="8.7109375" style="14"/>
  </cols>
  <sheetData>
    <row r="1" spans="1:15" ht="15.75" customHeight="1" x14ac:dyDescent="0.25">
      <c r="A1" s="124"/>
      <c r="B1" s="125" t="s">
        <v>65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127"/>
      <c r="B2" s="18"/>
      <c r="C2" s="18"/>
      <c r="D2" s="18"/>
      <c r="E2" s="18"/>
      <c r="F2" s="18"/>
      <c r="G2" s="18"/>
      <c r="H2" s="18"/>
      <c r="I2" s="18"/>
      <c r="M2" s="129"/>
      <c r="N2" s="134"/>
      <c r="O2" s="133"/>
    </row>
    <row r="3" spans="1:15" ht="12.75" customHeight="1" x14ac:dyDescent="0.2">
      <c r="A3" s="127"/>
      <c r="B3" s="18"/>
      <c r="C3" s="18"/>
      <c r="D3" s="18"/>
      <c r="E3" s="18"/>
      <c r="F3" s="18"/>
      <c r="G3" s="18"/>
      <c r="H3" s="18"/>
      <c r="I3" s="18"/>
      <c r="M3" s="129"/>
      <c r="N3" s="134"/>
      <c r="O3" s="133"/>
    </row>
    <row r="4" spans="1:15" ht="12.75" customHeight="1" x14ac:dyDescent="0.2">
      <c r="A4" s="127"/>
      <c r="B4" s="18"/>
      <c r="C4" s="18"/>
      <c r="D4" s="18"/>
      <c r="E4" s="18"/>
      <c r="F4" s="18"/>
      <c r="G4" s="18"/>
      <c r="H4" s="18"/>
      <c r="I4" s="18"/>
      <c r="M4" s="129"/>
      <c r="N4" s="134"/>
      <c r="O4" s="133"/>
    </row>
    <row r="5" spans="1:15" ht="12.75" customHeight="1" x14ac:dyDescent="0.2">
      <c r="A5" s="127"/>
      <c r="B5" s="18"/>
      <c r="C5" s="18"/>
      <c r="D5" s="18"/>
      <c r="E5" s="18"/>
      <c r="F5" s="18"/>
      <c r="G5" s="18"/>
      <c r="H5" s="18"/>
      <c r="I5" s="18"/>
      <c r="M5" s="129"/>
      <c r="N5" s="134"/>
      <c r="O5" s="133"/>
    </row>
    <row r="6" spans="1:15" ht="12.75" customHeight="1" x14ac:dyDescent="0.2">
      <c r="A6" s="127"/>
      <c r="B6" s="18"/>
      <c r="C6" s="18"/>
      <c r="D6" s="18"/>
      <c r="E6" s="18"/>
      <c r="F6" s="18"/>
      <c r="G6" s="18"/>
      <c r="H6" s="18"/>
      <c r="I6" s="18"/>
      <c r="M6" s="129"/>
      <c r="N6" s="134"/>
      <c r="O6" s="133"/>
    </row>
    <row r="7" spans="1:15" ht="12.75" customHeight="1" x14ac:dyDescent="0.2">
      <c r="A7" s="127"/>
      <c r="B7" s="18"/>
      <c r="C7" s="18"/>
      <c r="D7" s="18"/>
      <c r="E7" s="18"/>
      <c r="F7" s="18"/>
      <c r="G7" s="18"/>
      <c r="H7" s="18"/>
      <c r="I7" s="18"/>
      <c r="M7" s="129"/>
      <c r="N7" s="134"/>
      <c r="O7" s="133"/>
    </row>
    <row r="8" spans="1:15" ht="12.75" customHeight="1" x14ac:dyDescent="0.2">
      <c r="A8" s="127"/>
      <c r="B8" s="18"/>
      <c r="C8" s="18"/>
      <c r="D8" s="18"/>
      <c r="E8" s="18"/>
      <c r="F8" s="18"/>
      <c r="G8" s="18"/>
      <c r="H8" s="18"/>
      <c r="I8" s="18"/>
      <c r="M8" s="129"/>
      <c r="N8" s="134"/>
      <c r="O8" s="133"/>
    </row>
    <row r="9" spans="1:15" ht="12.75" customHeight="1" x14ac:dyDescent="0.2">
      <c r="A9" s="127"/>
      <c r="B9" s="18"/>
      <c r="C9" s="18"/>
      <c r="D9" s="18"/>
      <c r="E9" s="18"/>
      <c r="F9" s="18"/>
      <c r="G9" s="18"/>
      <c r="H9" s="18"/>
      <c r="I9" s="18"/>
      <c r="M9" s="129"/>
      <c r="N9" s="134"/>
      <c r="O9" s="133"/>
    </row>
    <row r="10" spans="1:15" ht="12.75" customHeight="1" x14ac:dyDescent="0.2">
      <c r="A10" s="127"/>
      <c r="M10" s="129"/>
      <c r="N10" s="134"/>
      <c r="O10" s="133"/>
    </row>
    <row r="11" spans="1:15" ht="12.75" customHeight="1" x14ac:dyDescent="0.2">
      <c r="A11" s="127"/>
      <c r="M11" s="129"/>
      <c r="N11" s="129"/>
      <c r="O11" s="133"/>
    </row>
    <row r="12" spans="1:15" ht="12.75" customHeight="1" x14ac:dyDescent="0.2">
      <c r="A12" s="127"/>
      <c r="M12" s="135"/>
      <c r="N12" s="135"/>
      <c r="O12" s="132"/>
    </row>
    <row r="13" spans="1:15" ht="12.75" customHeight="1" x14ac:dyDescent="0.2">
      <c r="A13" s="127"/>
      <c r="M13" s="129"/>
      <c r="N13" s="129"/>
      <c r="O13" s="131"/>
    </row>
    <row r="14" spans="1:15" ht="12.75" customHeight="1" x14ac:dyDescent="0.2">
      <c r="A14" s="127"/>
      <c r="M14" s="130"/>
      <c r="N14" s="130"/>
    </row>
    <row r="15" spans="1:15" ht="12.75" customHeight="1" x14ac:dyDescent="0.2">
      <c r="A15" s="127"/>
      <c r="M15" s="129"/>
      <c r="N15" s="129"/>
      <c r="O15" s="133"/>
    </row>
    <row r="16" spans="1:15" ht="12.75" customHeight="1" x14ac:dyDescent="0.2">
      <c r="A16" s="127"/>
      <c r="M16" s="129"/>
      <c r="N16" s="129"/>
      <c r="O16" s="133"/>
    </row>
    <row r="17" spans="1:15" ht="12.75" customHeight="1" x14ac:dyDescent="0.2">
      <c r="A17" s="127"/>
      <c r="M17" s="129"/>
      <c r="N17" s="129"/>
      <c r="O17" s="133"/>
    </row>
    <row r="18" spans="1:15" ht="12.75" customHeight="1" x14ac:dyDescent="0.2">
      <c r="A18" s="127"/>
      <c r="B18" s="131"/>
      <c r="C18" s="131"/>
      <c r="D18" s="131"/>
      <c r="E18" s="131"/>
      <c r="F18" s="133"/>
      <c r="G18" s="133"/>
      <c r="H18" s="133"/>
      <c r="I18" s="133"/>
      <c r="J18" s="133"/>
      <c r="K18" s="133"/>
      <c r="L18" s="133"/>
      <c r="M18" s="131"/>
      <c r="N18" s="133"/>
      <c r="O18" s="133"/>
    </row>
    <row r="19" spans="1:15" ht="12.75" customHeight="1" x14ac:dyDescent="0.2">
      <c r="A19" s="127"/>
      <c r="B19" s="131"/>
      <c r="C19" s="131"/>
      <c r="D19" s="131"/>
      <c r="E19" s="131"/>
      <c r="F19" s="133"/>
      <c r="G19" s="133"/>
      <c r="H19" s="133"/>
      <c r="I19" s="133"/>
      <c r="J19" s="133"/>
      <c r="K19" s="133"/>
      <c r="L19" s="133"/>
      <c r="M19" s="131"/>
      <c r="N19" s="133"/>
      <c r="O19" s="133"/>
    </row>
    <row r="20" spans="1:15" ht="12.75" customHeight="1" x14ac:dyDescent="0.2">
      <c r="A20" s="127"/>
      <c r="B20" s="131"/>
      <c r="C20" s="131"/>
      <c r="D20" s="131"/>
      <c r="E20" s="131"/>
      <c r="F20" s="133"/>
      <c r="G20" s="133"/>
      <c r="H20" s="133"/>
      <c r="I20" s="133"/>
      <c r="J20" s="133"/>
      <c r="K20" s="133"/>
      <c r="L20" s="133"/>
      <c r="M20" s="131"/>
      <c r="N20" s="133"/>
      <c r="O20" s="133"/>
    </row>
    <row r="21" spans="1:15" ht="12.75" customHeight="1" x14ac:dyDescent="0.2">
      <c r="A21" s="127"/>
      <c r="B21" s="131"/>
      <c r="C21" s="131"/>
      <c r="D21" s="131"/>
      <c r="E21" s="131"/>
      <c r="F21" s="133"/>
      <c r="G21" s="133"/>
      <c r="H21" s="133"/>
      <c r="I21" s="133"/>
      <c r="J21" s="133"/>
      <c r="K21" s="133"/>
      <c r="L21" s="133"/>
      <c r="M21" s="131"/>
      <c r="N21" s="133"/>
      <c r="O21" s="133"/>
    </row>
    <row r="22" spans="1:15" ht="12.75" customHeight="1" x14ac:dyDescent="0.2">
      <c r="M22" s="131"/>
      <c r="N22" s="133"/>
      <c r="O22" s="133"/>
    </row>
    <row r="23" spans="1:15" ht="12.75" customHeight="1" x14ac:dyDescent="0.2">
      <c r="A23" s="127"/>
      <c r="B23" s="131"/>
      <c r="C23" s="131"/>
      <c r="D23" s="131"/>
      <c r="E23" s="131"/>
      <c r="F23" s="133"/>
      <c r="G23" s="133"/>
      <c r="H23" s="133"/>
      <c r="I23" s="133"/>
      <c r="J23" s="133"/>
      <c r="K23" s="133"/>
      <c r="L23" s="133"/>
      <c r="M23" s="131"/>
      <c r="N23" s="133"/>
      <c r="O23" s="133"/>
    </row>
    <row r="24" spans="1:15" ht="12.75" customHeight="1" x14ac:dyDescent="0.2">
      <c r="A24" s="127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3"/>
      <c r="O24" s="133"/>
    </row>
    <row r="25" spans="1:15" ht="12.75" customHeight="1" x14ac:dyDescent="0.2">
      <c r="A25" s="127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3"/>
      <c r="O25" s="133"/>
    </row>
    <row r="26" spans="1:15" ht="12.75" customHeight="1" x14ac:dyDescent="0.2">
      <c r="A26" s="124"/>
      <c r="B26" s="132"/>
      <c r="C26" s="132"/>
      <c r="D26" s="132"/>
      <c r="E26" s="18"/>
      <c r="F26" s="18"/>
      <c r="G26" s="18"/>
      <c r="H26" s="132"/>
      <c r="I26" s="132"/>
      <c r="J26" s="132"/>
      <c r="K26" s="132"/>
      <c r="L26" s="132"/>
      <c r="M26" s="132"/>
      <c r="N26" s="132"/>
      <c r="O26" s="18"/>
    </row>
    <row r="27" spans="1:15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3"/>
  <dimension ref="A1:C89"/>
  <sheetViews>
    <sheetView topLeftCell="A52" workbookViewId="0">
      <selection activeCell="B80" sqref="B80"/>
    </sheetView>
  </sheetViews>
  <sheetFormatPr defaultRowHeight="12.75" x14ac:dyDescent="0.2"/>
  <cols>
    <col min="1" max="1" width="5" customWidth="1"/>
    <col min="2" max="2" width="18.7109375" customWidth="1"/>
    <col min="3" max="3" width="16.28515625" customWidth="1"/>
    <col min="5" max="5" width="19.5703125" bestFit="1" customWidth="1"/>
  </cols>
  <sheetData>
    <row r="1" spans="1:3" x14ac:dyDescent="0.2">
      <c r="A1" s="3">
        <v>4</v>
      </c>
      <c r="B1" s="3" t="s">
        <v>94</v>
      </c>
      <c r="C1" s="3" t="s">
        <v>95</v>
      </c>
    </row>
    <row r="2" spans="1:3" x14ac:dyDescent="0.2">
      <c r="A2" s="3">
        <v>6</v>
      </c>
      <c r="B2" s="3" t="s">
        <v>274</v>
      </c>
      <c r="C2" s="3" t="s">
        <v>100</v>
      </c>
    </row>
    <row r="3" spans="1:3" x14ac:dyDescent="0.2">
      <c r="A3" s="3">
        <v>7</v>
      </c>
      <c r="B3" s="3" t="s">
        <v>96</v>
      </c>
      <c r="C3" s="3" t="s">
        <v>95</v>
      </c>
    </row>
    <row r="4" spans="1:3" x14ac:dyDescent="0.2">
      <c r="A4" s="3">
        <v>8</v>
      </c>
      <c r="B4" s="3" t="s">
        <v>58</v>
      </c>
      <c r="C4" s="3" t="s">
        <v>95</v>
      </c>
    </row>
    <row r="5" spans="1:3" x14ac:dyDescent="0.2">
      <c r="A5" s="3">
        <v>11</v>
      </c>
      <c r="B5" s="3" t="s">
        <v>116</v>
      </c>
      <c r="C5" s="3" t="s">
        <v>100</v>
      </c>
    </row>
    <row r="6" spans="1:3" x14ac:dyDescent="0.2">
      <c r="A6" s="3">
        <v>15</v>
      </c>
      <c r="B6" s="3" t="s">
        <v>19</v>
      </c>
      <c r="C6" s="3" t="s">
        <v>95</v>
      </c>
    </row>
    <row r="7" spans="1:3" x14ac:dyDescent="0.2">
      <c r="A7" s="3">
        <v>17</v>
      </c>
      <c r="B7" s="3" t="s">
        <v>98</v>
      </c>
      <c r="C7" s="3" t="s">
        <v>95</v>
      </c>
    </row>
    <row r="8" spans="1:3" x14ac:dyDescent="0.2">
      <c r="A8" s="3">
        <v>19</v>
      </c>
      <c r="B8" s="3" t="s">
        <v>35</v>
      </c>
      <c r="C8" s="3" t="s">
        <v>95</v>
      </c>
    </row>
    <row r="9" spans="1:3" x14ac:dyDescent="0.2">
      <c r="A9" s="3">
        <v>22</v>
      </c>
      <c r="B9" s="3" t="s">
        <v>99</v>
      </c>
      <c r="C9" s="3" t="s">
        <v>95</v>
      </c>
    </row>
    <row r="10" spans="1:3" x14ac:dyDescent="0.2">
      <c r="A10" s="3">
        <v>24</v>
      </c>
      <c r="B10" s="3" t="s">
        <v>42</v>
      </c>
      <c r="C10" s="3" t="s">
        <v>95</v>
      </c>
    </row>
    <row r="11" spans="1:3" x14ac:dyDescent="0.2">
      <c r="A11" s="3">
        <v>25</v>
      </c>
      <c r="B11" s="3" t="s">
        <v>55</v>
      </c>
      <c r="C11" s="3" t="s">
        <v>95</v>
      </c>
    </row>
    <row r="12" spans="1:3" x14ac:dyDescent="0.2">
      <c r="A12" s="3">
        <v>31</v>
      </c>
      <c r="B12" s="3" t="s">
        <v>25</v>
      </c>
      <c r="C12" s="3" t="s">
        <v>95</v>
      </c>
    </row>
    <row r="13" spans="1:3" x14ac:dyDescent="0.2">
      <c r="A13" s="3">
        <v>34</v>
      </c>
      <c r="B13" s="3" t="s">
        <v>101</v>
      </c>
      <c r="C13" s="3" t="s">
        <v>95</v>
      </c>
    </row>
    <row r="14" spans="1:3" x14ac:dyDescent="0.2">
      <c r="A14" s="3">
        <v>41</v>
      </c>
      <c r="B14" s="3" t="s">
        <v>242</v>
      </c>
      <c r="C14" s="3" t="s">
        <v>95</v>
      </c>
    </row>
    <row r="15" spans="1:3" x14ac:dyDescent="0.2">
      <c r="A15" s="3">
        <v>42</v>
      </c>
      <c r="B15" s="3" t="s">
        <v>423</v>
      </c>
      <c r="C15" s="3" t="s">
        <v>100</v>
      </c>
    </row>
    <row r="16" spans="1:3" x14ac:dyDescent="0.2">
      <c r="A16" s="3">
        <v>45</v>
      </c>
      <c r="B16" s="3" t="s">
        <v>47</v>
      </c>
      <c r="C16" s="3" t="s">
        <v>95</v>
      </c>
    </row>
    <row r="17" spans="1:3" x14ac:dyDescent="0.2">
      <c r="A17" s="3">
        <v>49</v>
      </c>
      <c r="B17" s="3" t="s">
        <v>103</v>
      </c>
      <c r="C17" s="3" t="s">
        <v>95</v>
      </c>
    </row>
    <row r="18" spans="1:3" x14ac:dyDescent="0.2">
      <c r="A18" s="3">
        <v>50</v>
      </c>
      <c r="B18" s="3" t="s">
        <v>104</v>
      </c>
      <c r="C18" s="3" t="s">
        <v>95</v>
      </c>
    </row>
    <row r="19" spans="1:3" x14ac:dyDescent="0.2">
      <c r="A19" s="3">
        <v>62</v>
      </c>
      <c r="B19" s="3" t="s">
        <v>225</v>
      </c>
      <c r="C19" s="3" t="s">
        <v>95</v>
      </c>
    </row>
    <row r="20" spans="1:3" x14ac:dyDescent="0.2">
      <c r="A20" s="3">
        <v>63</v>
      </c>
      <c r="B20" s="3" t="s">
        <v>105</v>
      </c>
      <c r="C20" s="3" t="s">
        <v>95</v>
      </c>
    </row>
    <row r="21" spans="1:3" x14ac:dyDescent="0.2">
      <c r="A21" s="3">
        <v>65</v>
      </c>
      <c r="B21" s="3" t="s">
        <v>424</v>
      </c>
      <c r="C21" s="3" t="s">
        <v>95</v>
      </c>
    </row>
    <row r="22" spans="1:3" x14ac:dyDescent="0.2">
      <c r="A22" s="3">
        <v>66</v>
      </c>
      <c r="B22" s="3" t="s">
        <v>245</v>
      </c>
      <c r="C22" s="3" t="s">
        <v>95</v>
      </c>
    </row>
    <row r="23" spans="1:3" x14ac:dyDescent="0.2">
      <c r="A23" s="3">
        <v>67</v>
      </c>
      <c r="B23" s="3" t="s">
        <v>215</v>
      </c>
      <c r="C23" s="3" t="s">
        <v>95</v>
      </c>
    </row>
    <row r="24" spans="1:3" x14ac:dyDescent="0.2">
      <c r="A24" s="3">
        <v>68</v>
      </c>
      <c r="B24" s="3" t="s">
        <v>425</v>
      </c>
      <c r="C24" s="3" t="s">
        <v>95</v>
      </c>
    </row>
    <row r="25" spans="1:3" x14ac:dyDescent="0.2">
      <c r="A25" s="3">
        <v>73</v>
      </c>
      <c r="B25" s="3" t="s">
        <v>106</v>
      </c>
      <c r="C25" s="3" t="s">
        <v>95</v>
      </c>
    </row>
    <row r="26" spans="1:3" x14ac:dyDescent="0.2">
      <c r="A26" s="3">
        <v>76</v>
      </c>
      <c r="B26" s="3" t="s">
        <v>107</v>
      </c>
      <c r="C26" s="3" t="s">
        <v>95</v>
      </c>
    </row>
    <row r="27" spans="1:3" x14ac:dyDescent="0.2">
      <c r="A27" s="3">
        <v>77</v>
      </c>
      <c r="B27" s="3" t="s">
        <v>108</v>
      </c>
      <c r="C27" s="3" t="s">
        <v>100</v>
      </c>
    </row>
    <row r="28" spans="1:3" x14ac:dyDescent="0.2">
      <c r="A28" s="3">
        <v>78</v>
      </c>
      <c r="B28" s="3" t="s">
        <v>28</v>
      </c>
      <c r="C28" s="3" t="s">
        <v>95</v>
      </c>
    </row>
    <row r="29" spans="1:3" x14ac:dyDescent="0.2">
      <c r="A29" s="3">
        <v>80</v>
      </c>
      <c r="B29" s="3" t="s">
        <v>109</v>
      </c>
      <c r="C29" s="3" t="s">
        <v>100</v>
      </c>
    </row>
    <row r="30" spans="1:3" x14ac:dyDescent="0.2">
      <c r="A30" s="3">
        <v>84</v>
      </c>
      <c r="B30" s="3" t="s">
        <v>426</v>
      </c>
      <c r="C30" s="3" t="s">
        <v>100</v>
      </c>
    </row>
    <row r="31" spans="1:3" x14ac:dyDescent="0.2">
      <c r="A31" s="3">
        <v>85</v>
      </c>
      <c r="B31" s="3" t="s">
        <v>427</v>
      </c>
      <c r="C31" s="3" t="s">
        <v>100</v>
      </c>
    </row>
    <row r="32" spans="1:3" x14ac:dyDescent="0.2">
      <c r="A32" s="3">
        <v>87</v>
      </c>
      <c r="B32" s="3" t="s">
        <v>111</v>
      </c>
      <c r="C32" s="3" t="s">
        <v>100</v>
      </c>
    </row>
    <row r="33" spans="1:3" x14ac:dyDescent="0.2">
      <c r="A33" s="3">
        <v>88</v>
      </c>
      <c r="B33" s="3" t="s">
        <v>112</v>
      </c>
      <c r="C33" s="3" t="s">
        <v>100</v>
      </c>
    </row>
    <row r="34" spans="1:3" x14ac:dyDescent="0.2">
      <c r="A34" s="3">
        <v>89</v>
      </c>
      <c r="B34" s="3" t="s">
        <v>246</v>
      </c>
      <c r="C34" s="3" t="s">
        <v>100</v>
      </c>
    </row>
    <row r="35" spans="1:3" x14ac:dyDescent="0.2">
      <c r="A35" s="3">
        <v>91</v>
      </c>
      <c r="B35" s="3" t="s">
        <v>247</v>
      </c>
      <c r="C35" s="3" t="s">
        <v>100</v>
      </c>
    </row>
    <row r="36" spans="1:3" x14ac:dyDescent="0.2">
      <c r="A36" s="3">
        <v>93</v>
      </c>
      <c r="B36" s="3" t="s">
        <v>113</v>
      </c>
      <c r="C36" s="3" t="s">
        <v>95</v>
      </c>
    </row>
    <row r="37" spans="1:3" x14ac:dyDescent="0.2">
      <c r="A37" s="3">
        <v>95</v>
      </c>
      <c r="B37" s="3" t="s">
        <v>428</v>
      </c>
      <c r="C37" s="3" t="s">
        <v>100</v>
      </c>
    </row>
    <row r="38" spans="1:3" x14ac:dyDescent="0.2">
      <c r="A38" s="3">
        <v>98</v>
      </c>
      <c r="B38" s="3" t="s">
        <v>114</v>
      </c>
      <c r="C38" s="3" t="s">
        <v>100</v>
      </c>
    </row>
    <row r="39" spans="1:3" x14ac:dyDescent="0.2">
      <c r="A39" s="3">
        <v>103</v>
      </c>
      <c r="B39" s="3" t="s">
        <v>202</v>
      </c>
      <c r="C39" s="3" t="s">
        <v>100</v>
      </c>
    </row>
    <row r="40" spans="1:3" x14ac:dyDescent="0.2">
      <c r="A40" s="3">
        <v>105</v>
      </c>
      <c r="B40" s="3" t="s">
        <v>429</v>
      </c>
      <c r="C40" s="3" t="s">
        <v>95</v>
      </c>
    </row>
    <row r="41" spans="1:3" x14ac:dyDescent="0.2">
      <c r="A41" s="3">
        <v>107</v>
      </c>
      <c r="B41" s="3" t="s">
        <v>203</v>
      </c>
      <c r="C41" s="3" t="s">
        <v>95</v>
      </c>
    </row>
    <row r="42" spans="1:3" x14ac:dyDescent="0.2">
      <c r="A42" s="3">
        <v>110</v>
      </c>
      <c r="B42" s="3" t="s">
        <v>22</v>
      </c>
      <c r="C42" s="3" t="s">
        <v>95</v>
      </c>
    </row>
    <row r="43" spans="1:3" x14ac:dyDescent="0.2">
      <c r="A43" s="3">
        <v>112</v>
      </c>
      <c r="B43" s="3" t="s">
        <v>430</v>
      </c>
      <c r="C43" s="3" t="s">
        <v>100</v>
      </c>
    </row>
    <row r="44" spans="1:3" x14ac:dyDescent="0.2">
      <c r="A44" s="3">
        <v>113</v>
      </c>
      <c r="B44" s="3" t="s">
        <v>38</v>
      </c>
      <c r="C44" s="3" t="s">
        <v>95</v>
      </c>
    </row>
    <row r="45" spans="1:3" x14ac:dyDescent="0.2">
      <c r="A45" s="3">
        <v>115</v>
      </c>
      <c r="B45" s="3" t="s">
        <v>431</v>
      </c>
      <c r="C45" s="3" t="s">
        <v>100</v>
      </c>
    </row>
    <row r="46" spans="1:3" x14ac:dyDescent="0.2">
      <c r="A46" s="3">
        <v>116</v>
      </c>
      <c r="B46" s="3" t="s">
        <v>115</v>
      </c>
      <c r="C46" s="3" t="s">
        <v>95</v>
      </c>
    </row>
    <row r="47" spans="1:3" x14ac:dyDescent="0.2">
      <c r="A47" s="3">
        <v>117</v>
      </c>
      <c r="B47" s="3" t="s">
        <v>432</v>
      </c>
      <c r="C47" s="3" t="s">
        <v>100</v>
      </c>
    </row>
    <row r="48" spans="1:3" x14ac:dyDescent="0.2">
      <c r="A48" s="3">
        <v>119</v>
      </c>
      <c r="B48" s="3" t="s">
        <v>97</v>
      </c>
      <c r="C48" s="3" t="s">
        <v>95</v>
      </c>
    </row>
    <row r="49" spans="1:3" x14ac:dyDescent="0.2">
      <c r="A49" s="3">
        <v>121</v>
      </c>
      <c r="B49" s="3" t="s">
        <v>433</v>
      </c>
      <c r="C49" s="3" t="s">
        <v>100</v>
      </c>
    </row>
    <row r="50" spans="1:3" x14ac:dyDescent="0.2">
      <c r="A50" s="3">
        <v>125</v>
      </c>
      <c r="B50" s="3" t="s">
        <v>52</v>
      </c>
      <c r="C50" s="3" t="s">
        <v>100</v>
      </c>
    </row>
    <row r="51" spans="1:3" x14ac:dyDescent="0.2">
      <c r="A51" s="3">
        <v>134</v>
      </c>
      <c r="B51" s="3" t="s">
        <v>204</v>
      </c>
      <c r="C51" s="3" t="s">
        <v>95</v>
      </c>
    </row>
    <row r="52" spans="1:3" x14ac:dyDescent="0.2">
      <c r="A52" s="3">
        <v>151</v>
      </c>
      <c r="B52" s="3" t="s">
        <v>206</v>
      </c>
      <c r="C52" s="3" t="s">
        <v>100</v>
      </c>
    </row>
    <row r="53" spans="1:3" x14ac:dyDescent="0.2">
      <c r="A53" s="3">
        <v>195</v>
      </c>
      <c r="B53" s="3" t="s">
        <v>59</v>
      </c>
      <c r="C53" s="3" t="s">
        <v>95</v>
      </c>
    </row>
    <row r="54" spans="1:3" x14ac:dyDescent="0.2">
      <c r="A54" s="3">
        <v>206</v>
      </c>
      <c r="B54" s="3" t="s">
        <v>169</v>
      </c>
      <c r="C54" s="3" t="s">
        <v>95</v>
      </c>
    </row>
    <row r="55" spans="1:3" x14ac:dyDescent="0.2">
      <c r="A55" s="3">
        <v>222</v>
      </c>
      <c r="B55" s="3" t="s">
        <v>434</v>
      </c>
      <c r="C55" s="3" t="s">
        <v>95</v>
      </c>
    </row>
    <row r="56" spans="1:3" x14ac:dyDescent="0.2">
      <c r="A56" s="3">
        <v>228</v>
      </c>
      <c r="B56" s="3" t="s">
        <v>435</v>
      </c>
      <c r="C56" s="3" t="s">
        <v>95</v>
      </c>
    </row>
    <row r="57" spans="1:3" x14ac:dyDescent="0.2">
      <c r="A57" s="3">
        <v>251</v>
      </c>
      <c r="B57" s="3" t="s">
        <v>49</v>
      </c>
      <c r="C57" s="3" t="s">
        <v>100</v>
      </c>
    </row>
    <row r="58" spans="1:3" x14ac:dyDescent="0.2">
      <c r="A58" s="3">
        <v>289</v>
      </c>
      <c r="B58" s="3" t="s">
        <v>120</v>
      </c>
      <c r="C58" s="3" t="s">
        <v>100</v>
      </c>
    </row>
    <row r="59" spans="1:3" x14ac:dyDescent="0.2">
      <c r="A59" s="3">
        <v>297</v>
      </c>
      <c r="B59" s="3" t="s">
        <v>436</v>
      </c>
      <c r="C59" s="3" t="s">
        <v>95</v>
      </c>
    </row>
    <row r="60" spans="1:3" x14ac:dyDescent="0.2">
      <c r="A60" s="3">
        <v>313</v>
      </c>
      <c r="B60" s="3" t="s">
        <v>437</v>
      </c>
      <c r="C60" s="3" t="s">
        <v>95</v>
      </c>
    </row>
    <row r="61" spans="1:3" x14ac:dyDescent="0.2">
      <c r="A61" s="3">
        <v>333</v>
      </c>
      <c r="B61" s="3" t="s">
        <v>121</v>
      </c>
      <c r="C61" s="3" t="s">
        <v>95</v>
      </c>
    </row>
    <row r="62" spans="1:3" x14ac:dyDescent="0.2">
      <c r="A62" s="3">
        <v>338</v>
      </c>
      <c r="B62" s="3" t="s">
        <v>122</v>
      </c>
      <c r="C62" s="3" t="s">
        <v>100</v>
      </c>
    </row>
    <row r="63" spans="1:3" x14ac:dyDescent="0.2">
      <c r="A63" s="3">
        <v>420</v>
      </c>
      <c r="B63" s="3" t="s">
        <v>438</v>
      </c>
      <c r="C63" s="3" t="s">
        <v>95</v>
      </c>
    </row>
    <row r="64" spans="1:3" x14ac:dyDescent="0.2">
      <c r="A64" s="3">
        <v>501</v>
      </c>
      <c r="B64" s="3" t="s">
        <v>439</v>
      </c>
      <c r="C64" s="3" t="s">
        <v>100</v>
      </c>
    </row>
    <row r="65" spans="1:3" x14ac:dyDescent="0.2">
      <c r="A65" s="3">
        <v>707</v>
      </c>
      <c r="B65" s="3" t="s">
        <v>210</v>
      </c>
      <c r="C65" s="3" t="s">
        <v>100</v>
      </c>
    </row>
    <row r="66" spans="1:3" x14ac:dyDescent="0.2">
      <c r="A66" s="3">
        <v>714</v>
      </c>
      <c r="B66" s="3" t="s">
        <v>123</v>
      </c>
      <c r="C66" s="3" t="s">
        <v>100</v>
      </c>
    </row>
    <row r="67" spans="1:3" x14ac:dyDescent="0.2">
      <c r="A67" s="3">
        <v>744</v>
      </c>
      <c r="B67" s="3" t="s">
        <v>124</v>
      </c>
      <c r="C67" s="3" t="s">
        <v>100</v>
      </c>
    </row>
    <row r="68" spans="1:3" x14ac:dyDescent="0.2">
      <c r="A68" s="3">
        <v>777</v>
      </c>
      <c r="B68" s="3" t="s">
        <v>125</v>
      </c>
      <c r="C68" s="3" t="s">
        <v>95</v>
      </c>
    </row>
    <row r="69" spans="1:3" x14ac:dyDescent="0.2">
      <c r="A69" s="3">
        <v>781</v>
      </c>
      <c r="B69" s="3" t="s">
        <v>126</v>
      </c>
      <c r="C69" s="3" t="s">
        <v>95</v>
      </c>
    </row>
    <row r="70" spans="1:3" x14ac:dyDescent="0.2">
      <c r="A70" s="3">
        <v>784</v>
      </c>
      <c r="B70" s="3" t="s">
        <v>211</v>
      </c>
      <c r="C70" s="3" t="s">
        <v>95</v>
      </c>
    </row>
    <row r="71" spans="1:3" x14ac:dyDescent="0.2">
      <c r="A71" s="3">
        <v>787</v>
      </c>
      <c r="B71" s="3" t="s">
        <v>212</v>
      </c>
      <c r="C71" s="3" t="s">
        <v>95</v>
      </c>
    </row>
    <row r="72" spans="1:3" x14ac:dyDescent="0.2">
      <c r="A72" s="3">
        <v>844</v>
      </c>
      <c r="B72" s="3" t="s">
        <v>440</v>
      </c>
      <c r="C72" s="3" t="s">
        <v>95</v>
      </c>
    </row>
    <row r="73" spans="1:3" x14ac:dyDescent="0.2">
      <c r="A73" s="3">
        <v>911</v>
      </c>
      <c r="B73" s="3" t="s">
        <v>171</v>
      </c>
      <c r="C73" s="3" t="s">
        <v>100</v>
      </c>
    </row>
    <row r="74" spans="1:3" x14ac:dyDescent="0.2">
      <c r="A74" s="3">
        <v>946</v>
      </c>
      <c r="B74" s="3" t="s">
        <v>435</v>
      </c>
      <c r="C74" s="3" t="s">
        <v>95</v>
      </c>
    </row>
    <row r="75" spans="1:3" x14ac:dyDescent="0.2">
      <c r="A75" s="3">
        <v>1111</v>
      </c>
      <c r="B75" s="3" t="s">
        <v>213</v>
      </c>
      <c r="C75" s="3" t="s">
        <v>95</v>
      </c>
    </row>
    <row r="76" spans="1:3" x14ac:dyDescent="0.2">
      <c r="A76" s="3">
        <v>1116</v>
      </c>
      <c r="B76" s="3" t="s">
        <v>115</v>
      </c>
      <c r="C76" s="3" t="s">
        <v>95</v>
      </c>
    </row>
    <row r="77" spans="1:3" x14ac:dyDescent="0.2">
      <c r="A77" s="3" t="s">
        <v>441</v>
      </c>
      <c r="B77" s="3" t="s">
        <v>442</v>
      </c>
      <c r="C77" s="3" t="s">
        <v>100</v>
      </c>
    </row>
    <row r="78" spans="1:3" x14ac:dyDescent="0.2">
      <c r="A78" s="3"/>
      <c r="B78" s="3" t="s">
        <v>32</v>
      </c>
      <c r="C78" s="2" t="s">
        <v>95</v>
      </c>
    </row>
    <row r="79" spans="1:3" x14ac:dyDescent="0.2">
      <c r="A79" s="3"/>
      <c r="B79" s="14" t="s">
        <v>66</v>
      </c>
      <c r="C79" s="2" t="s">
        <v>95</v>
      </c>
    </row>
    <row r="80" spans="1:3" x14ac:dyDescent="0.2">
      <c r="A80" s="3"/>
      <c r="B80" s="14" t="s">
        <v>60</v>
      </c>
      <c r="C80" s="2" t="s">
        <v>95</v>
      </c>
    </row>
    <row r="81" spans="1:3" x14ac:dyDescent="0.2">
      <c r="A81" s="3"/>
      <c r="B81" s="3"/>
      <c r="C81" s="2"/>
    </row>
    <row r="82" spans="1:3" x14ac:dyDescent="0.2">
      <c r="A82" s="3"/>
      <c r="B82" s="3"/>
      <c r="C82" s="2"/>
    </row>
    <row r="83" spans="1:3" x14ac:dyDescent="0.2">
      <c r="A83" s="3"/>
      <c r="B83" s="3"/>
      <c r="C83" s="2"/>
    </row>
    <row r="84" spans="1:3" x14ac:dyDescent="0.2">
      <c r="A84" s="3"/>
      <c r="B84" s="3"/>
      <c r="C84" s="2"/>
    </row>
    <row r="85" spans="1:3" x14ac:dyDescent="0.2">
      <c r="A85" s="3"/>
      <c r="B85" s="3"/>
      <c r="C85" s="2"/>
    </row>
    <row r="86" spans="1:3" x14ac:dyDescent="0.2">
      <c r="A86" s="3"/>
      <c r="B86" s="3"/>
      <c r="C86" s="2"/>
    </row>
    <row r="87" spans="1:3" x14ac:dyDescent="0.2">
      <c r="B87" s="3"/>
      <c r="C87" s="2"/>
    </row>
    <row r="88" spans="1:3" x14ac:dyDescent="0.2">
      <c r="B88" s="12"/>
      <c r="C88" s="2"/>
    </row>
    <row r="89" spans="1:3" x14ac:dyDescent="0.2">
      <c r="B89" s="12"/>
      <c r="C89" s="2"/>
    </row>
  </sheetData>
  <sortState xmlns:xlrd2="http://schemas.microsoft.com/office/spreadsheetml/2017/richdata2" ref="A1:C94">
    <sortCondition ref="B1:B94"/>
  </sortState>
  <pageMargins left="0.7" right="0.7" top="0.78749999999999998" bottom="0.78749999999999998" header="0.3" footer="0.3"/>
  <pageSetup paperSize="9" fitToWidth="0" pageOrder="overThenDown" orientation="portrait" r:id="rId1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7"/>
  <dimension ref="A1:H6"/>
  <sheetViews>
    <sheetView workbookViewId="0">
      <selection activeCell="G3" sqref="G3"/>
    </sheetView>
  </sheetViews>
  <sheetFormatPr defaultRowHeight="12.75" x14ac:dyDescent="0.2"/>
  <cols>
    <col min="6" max="6" width="12.85546875" customWidth="1"/>
  </cols>
  <sheetData>
    <row r="1" spans="1:8" x14ac:dyDescent="0.2">
      <c r="A1" t="s">
        <v>129</v>
      </c>
      <c r="B1" t="s">
        <v>95</v>
      </c>
      <c r="C1" t="s">
        <v>130</v>
      </c>
      <c r="D1" t="s">
        <v>100</v>
      </c>
      <c r="G1" t="s">
        <v>131</v>
      </c>
    </row>
    <row r="2" spans="1:8" x14ac:dyDescent="0.2">
      <c r="A2" t="s">
        <v>132</v>
      </c>
      <c r="B2" t="s">
        <v>133</v>
      </c>
      <c r="C2" t="s">
        <v>132</v>
      </c>
      <c r="D2" t="s">
        <v>133</v>
      </c>
      <c r="E2" t="s">
        <v>134</v>
      </c>
      <c r="F2" t="s">
        <v>135</v>
      </c>
    </row>
    <row r="3" spans="1:8" x14ac:dyDescent="0.2">
      <c r="A3">
        <v>0</v>
      </c>
      <c r="B3">
        <v>40</v>
      </c>
      <c r="C3" s="1">
        <v>0</v>
      </c>
      <c r="D3" s="1">
        <v>40</v>
      </c>
      <c r="E3" t="s">
        <v>136</v>
      </c>
      <c r="F3" t="s">
        <v>136</v>
      </c>
      <c r="G3">
        <v>3</v>
      </c>
      <c r="H3">
        <v>12</v>
      </c>
    </row>
    <row r="4" spans="1:8" x14ac:dyDescent="0.2">
      <c r="A4">
        <v>41</v>
      </c>
      <c r="B4">
        <v>50</v>
      </c>
      <c r="C4" s="1">
        <v>41</v>
      </c>
      <c r="D4" s="1">
        <v>50</v>
      </c>
      <c r="E4" t="s">
        <v>95</v>
      </c>
      <c r="F4" t="s">
        <v>137</v>
      </c>
      <c r="G4">
        <v>4</v>
      </c>
      <c r="H4">
        <v>5</v>
      </c>
    </row>
    <row r="5" spans="1:8" x14ac:dyDescent="0.2">
      <c r="A5">
        <v>51</v>
      </c>
      <c r="B5">
        <v>60</v>
      </c>
      <c r="C5" s="1">
        <v>51</v>
      </c>
      <c r="D5" s="1">
        <v>60</v>
      </c>
      <c r="E5" t="s">
        <v>138</v>
      </c>
      <c r="F5" t="s">
        <v>139</v>
      </c>
      <c r="G5">
        <v>3</v>
      </c>
      <c r="H5">
        <v>14</v>
      </c>
    </row>
    <row r="6" spans="1:8" x14ac:dyDescent="0.2">
      <c r="A6">
        <v>61</v>
      </c>
      <c r="B6">
        <v>1000</v>
      </c>
      <c r="C6" s="1">
        <v>61</v>
      </c>
      <c r="D6" s="1">
        <v>1000</v>
      </c>
      <c r="E6" t="s">
        <v>140</v>
      </c>
      <c r="F6" t="s">
        <v>141</v>
      </c>
      <c r="G6">
        <v>4</v>
      </c>
      <c r="H6">
        <v>13</v>
      </c>
    </row>
  </sheetData>
  <pageMargins left="0.7" right="0.7" top="0.78749999999999998" bottom="0.78749999999999998" header="0.3" footer="0.3"/>
  <pageSetup paperSize="9" fitToWidth="0" pageOrder="overThenDown" orientation="portrait" r:id="rId1"/>
  <extLst>
    <ext uri="smNativeData">
      <pm:sheetPrefs xmlns:pm="smNativeData" day="154049654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59F2-1D43-4526-9164-187E2B462FD5}">
  <sheetPr codeName="List26"/>
  <dimension ref="A1:D159"/>
  <sheetViews>
    <sheetView topLeftCell="A10" workbookViewId="0">
      <selection activeCell="B31" sqref="B31"/>
    </sheetView>
  </sheetViews>
  <sheetFormatPr defaultRowHeight="12.75" x14ac:dyDescent="0.2"/>
  <cols>
    <col min="1" max="1" width="9.140625" style="4"/>
    <col min="2" max="2" width="19.5703125" style="4" bestFit="1" customWidth="1"/>
    <col min="3" max="16384" width="9.140625" style="4"/>
  </cols>
  <sheetData>
    <row r="1" spans="1:4" ht="12" customHeight="1" x14ac:dyDescent="0.2">
      <c r="A1" s="4" t="s">
        <v>142</v>
      </c>
      <c r="B1" s="4" t="s">
        <v>13</v>
      </c>
      <c r="C1" s="4" t="s">
        <v>143</v>
      </c>
      <c r="D1" s="4" t="s">
        <v>144</v>
      </c>
    </row>
    <row r="2" spans="1:4" x14ac:dyDescent="0.2">
      <c r="A2" s="5">
        <v>2</v>
      </c>
      <c r="B2" s="5" t="s">
        <v>44</v>
      </c>
      <c r="C2" s="5" t="s">
        <v>149</v>
      </c>
      <c r="D2" s="6" t="s">
        <v>146</v>
      </c>
    </row>
    <row r="3" spans="1:4" x14ac:dyDescent="0.2">
      <c r="A3" s="5">
        <v>4</v>
      </c>
      <c r="B3" s="5" t="s">
        <v>94</v>
      </c>
      <c r="C3" s="5" t="s">
        <v>147</v>
      </c>
      <c r="D3" s="6" t="s">
        <v>146</v>
      </c>
    </row>
    <row r="4" spans="1:4" x14ac:dyDescent="0.2">
      <c r="A4" s="5">
        <v>7</v>
      </c>
      <c r="B4" s="5" t="s">
        <v>96</v>
      </c>
      <c r="C4" s="5" t="s">
        <v>147</v>
      </c>
      <c r="D4" s="6" t="s">
        <v>146</v>
      </c>
    </row>
    <row r="5" spans="1:4" x14ac:dyDescent="0.2">
      <c r="A5" s="5">
        <v>8</v>
      </c>
      <c r="B5" s="5" t="s">
        <v>58</v>
      </c>
      <c r="C5" s="5" t="s">
        <v>150</v>
      </c>
      <c r="D5" s="6" t="s">
        <v>146</v>
      </c>
    </row>
    <row r="6" spans="1:4" x14ac:dyDescent="0.2">
      <c r="A6" s="5">
        <v>11</v>
      </c>
      <c r="B6" s="5" t="s">
        <v>116</v>
      </c>
      <c r="C6" s="5" t="s">
        <v>151</v>
      </c>
      <c r="D6" s="6" t="s">
        <v>146</v>
      </c>
    </row>
    <row r="7" spans="1:4" x14ac:dyDescent="0.2">
      <c r="A7" s="5">
        <v>15</v>
      </c>
      <c r="B7" s="5" t="s">
        <v>19</v>
      </c>
      <c r="C7" s="5" t="s">
        <v>148</v>
      </c>
      <c r="D7" s="6" t="s">
        <v>146</v>
      </c>
    </row>
    <row r="8" spans="1:4" x14ac:dyDescent="0.2">
      <c r="A8" s="5">
        <v>16</v>
      </c>
      <c r="B8" s="5" t="s">
        <v>91</v>
      </c>
      <c r="C8" s="5" t="s">
        <v>147</v>
      </c>
      <c r="D8" s="6" t="s">
        <v>146</v>
      </c>
    </row>
    <row r="9" spans="1:4" x14ac:dyDescent="0.2">
      <c r="A9" s="5">
        <v>17</v>
      </c>
      <c r="B9" s="5" t="s">
        <v>98</v>
      </c>
      <c r="C9" s="5" t="s">
        <v>154</v>
      </c>
      <c r="D9" s="6" t="s">
        <v>146</v>
      </c>
    </row>
    <row r="10" spans="1:4" x14ac:dyDescent="0.2">
      <c r="A10" s="5">
        <v>18</v>
      </c>
      <c r="B10" s="5" t="s">
        <v>199</v>
      </c>
      <c r="C10" s="5" t="s">
        <v>159</v>
      </c>
      <c r="D10" s="6" t="s">
        <v>146</v>
      </c>
    </row>
    <row r="11" spans="1:4" x14ac:dyDescent="0.2">
      <c r="A11" s="5">
        <v>19</v>
      </c>
      <c r="B11" s="5" t="s">
        <v>35</v>
      </c>
      <c r="C11" s="5" t="s">
        <v>147</v>
      </c>
      <c r="D11" s="7" t="s">
        <v>146</v>
      </c>
    </row>
    <row r="12" spans="1:4" x14ac:dyDescent="0.2">
      <c r="A12" s="5">
        <v>21</v>
      </c>
      <c r="B12" s="5" t="s">
        <v>32</v>
      </c>
      <c r="C12" s="5" t="s">
        <v>152</v>
      </c>
      <c r="D12" s="6" t="s">
        <v>146</v>
      </c>
    </row>
    <row r="13" spans="1:4" x14ac:dyDescent="0.2">
      <c r="A13" s="5">
        <v>22</v>
      </c>
      <c r="B13" s="5" t="s">
        <v>99</v>
      </c>
      <c r="C13" s="5" t="s">
        <v>147</v>
      </c>
      <c r="D13" s="6" t="s">
        <v>146</v>
      </c>
    </row>
    <row r="14" spans="1:4" x14ac:dyDescent="0.2">
      <c r="A14" s="5">
        <v>24</v>
      </c>
      <c r="B14" s="5" t="s">
        <v>42</v>
      </c>
      <c r="C14" s="5" t="s">
        <v>149</v>
      </c>
      <c r="D14" s="6" t="s">
        <v>146</v>
      </c>
    </row>
    <row r="15" spans="1:4" x14ac:dyDescent="0.2">
      <c r="A15" s="5">
        <v>25</v>
      </c>
      <c r="B15" s="5" t="s">
        <v>55</v>
      </c>
      <c r="C15" s="5" t="s">
        <v>153</v>
      </c>
      <c r="D15" s="6" t="s">
        <v>146</v>
      </c>
    </row>
    <row r="16" spans="1:4" x14ac:dyDescent="0.2">
      <c r="A16" s="5">
        <v>31</v>
      </c>
      <c r="B16" s="5" t="s">
        <v>25</v>
      </c>
      <c r="C16" s="5" t="s">
        <v>155</v>
      </c>
      <c r="D16" s="6" t="s">
        <v>146</v>
      </c>
    </row>
    <row r="17" spans="1:4" x14ac:dyDescent="0.2">
      <c r="A17" s="5">
        <v>34</v>
      </c>
      <c r="B17" s="5" t="s">
        <v>101</v>
      </c>
      <c r="C17" s="5" t="s">
        <v>145</v>
      </c>
      <c r="D17" s="6" t="s">
        <v>146</v>
      </c>
    </row>
    <row r="18" spans="1:4" x14ac:dyDescent="0.2">
      <c r="A18" s="5">
        <v>41</v>
      </c>
      <c r="B18" s="5" t="s">
        <v>242</v>
      </c>
      <c r="C18" s="5" t="s">
        <v>156</v>
      </c>
      <c r="D18" s="6" t="s">
        <v>243</v>
      </c>
    </row>
    <row r="19" spans="1:4" x14ac:dyDescent="0.2">
      <c r="A19" s="5">
        <v>45</v>
      </c>
      <c r="B19" s="5" t="s">
        <v>47</v>
      </c>
      <c r="C19" s="5" t="s">
        <v>148</v>
      </c>
      <c r="D19" s="6" t="s">
        <v>146</v>
      </c>
    </row>
    <row r="20" spans="1:4" x14ac:dyDescent="0.2">
      <c r="A20" s="5">
        <v>48</v>
      </c>
      <c r="B20" s="5" t="s">
        <v>102</v>
      </c>
      <c r="C20" s="5" t="s">
        <v>157</v>
      </c>
      <c r="D20" s="6" t="s">
        <v>146</v>
      </c>
    </row>
    <row r="21" spans="1:4" x14ac:dyDescent="0.2">
      <c r="A21" s="5">
        <v>49</v>
      </c>
      <c r="B21" s="5" t="s">
        <v>103</v>
      </c>
      <c r="C21" s="5" t="s">
        <v>156</v>
      </c>
      <c r="D21" s="6" t="s">
        <v>146</v>
      </c>
    </row>
    <row r="22" spans="1:4" x14ac:dyDescent="0.2">
      <c r="A22" s="5">
        <v>50</v>
      </c>
      <c r="B22" s="5" t="s">
        <v>104</v>
      </c>
      <c r="C22" s="5" t="s">
        <v>148</v>
      </c>
      <c r="D22" s="6" t="s">
        <v>146</v>
      </c>
    </row>
    <row r="23" spans="1:4" x14ac:dyDescent="0.2">
      <c r="A23" s="5">
        <v>53</v>
      </c>
      <c r="B23" s="5" t="s">
        <v>66</v>
      </c>
      <c r="C23" s="5" t="s">
        <v>158</v>
      </c>
      <c r="D23" s="8" t="s">
        <v>146</v>
      </c>
    </row>
    <row r="24" spans="1:4" x14ac:dyDescent="0.2">
      <c r="A24" s="5">
        <v>63</v>
      </c>
      <c r="B24" s="5" t="s">
        <v>105</v>
      </c>
      <c r="C24" s="5" t="s">
        <v>156</v>
      </c>
      <c r="D24" s="6" t="s">
        <v>243</v>
      </c>
    </row>
    <row r="25" spans="1:4" x14ac:dyDescent="0.2">
      <c r="A25" s="5">
        <v>66</v>
      </c>
      <c r="B25" s="5" t="s">
        <v>201</v>
      </c>
      <c r="C25" s="5" t="s">
        <v>147</v>
      </c>
      <c r="D25" s="6" t="s">
        <v>243</v>
      </c>
    </row>
    <row r="26" spans="1:4" x14ac:dyDescent="0.2">
      <c r="A26" s="5">
        <v>73</v>
      </c>
      <c r="B26" s="5" t="s">
        <v>106</v>
      </c>
      <c r="C26" s="5" t="s">
        <v>156</v>
      </c>
      <c r="D26" s="6" t="s">
        <v>146</v>
      </c>
    </row>
    <row r="27" spans="1:4" x14ac:dyDescent="0.2">
      <c r="A27" s="5">
        <v>76</v>
      </c>
      <c r="B27" s="5" t="s">
        <v>107</v>
      </c>
      <c r="C27" s="5" t="s">
        <v>147</v>
      </c>
      <c r="D27" s="6" t="s">
        <v>146</v>
      </c>
    </row>
    <row r="28" spans="1:4" x14ac:dyDescent="0.2">
      <c r="A28" s="5">
        <v>77</v>
      </c>
      <c r="B28" s="5" t="s">
        <v>108</v>
      </c>
      <c r="C28" s="5" t="s">
        <v>147</v>
      </c>
      <c r="D28" s="6" t="s">
        <v>146</v>
      </c>
    </row>
    <row r="29" spans="1:4" x14ac:dyDescent="0.2">
      <c r="A29" s="5">
        <v>78</v>
      </c>
      <c r="B29" s="5" t="s">
        <v>28</v>
      </c>
      <c r="C29" s="5" t="s">
        <v>148</v>
      </c>
      <c r="D29" s="6" t="s">
        <v>146</v>
      </c>
    </row>
    <row r="30" spans="1:4" x14ac:dyDescent="0.2">
      <c r="A30" s="5">
        <v>80</v>
      </c>
      <c r="B30" s="5" t="s">
        <v>109</v>
      </c>
      <c r="C30" s="5" t="s">
        <v>156</v>
      </c>
      <c r="D30" s="6" t="s">
        <v>243</v>
      </c>
    </row>
    <row r="31" spans="1:4" x14ac:dyDescent="0.2">
      <c r="A31" s="5">
        <v>82</v>
      </c>
      <c r="B31" s="5" t="s">
        <v>110</v>
      </c>
      <c r="C31" s="5" t="s">
        <v>149</v>
      </c>
      <c r="D31" s="6" t="s">
        <v>243</v>
      </c>
    </row>
    <row r="32" spans="1:4" x14ac:dyDescent="0.2">
      <c r="A32" s="5">
        <v>84</v>
      </c>
      <c r="B32" s="5" t="s">
        <v>244</v>
      </c>
      <c r="C32" s="5" t="s">
        <v>156</v>
      </c>
      <c r="D32" s="6" t="s">
        <v>243</v>
      </c>
    </row>
    <row r="33" spans="1:4" x14ac:dyDescent="0.2">
      <c r="A33" s="5">
        <v>85</v>
      </c>
      <c r="B33" s="5" t="s">
        <v>245</v>
      </c>
      <c r="C33" s="5" t="s">
        <v>156</v>
      </c>
      <c r="D33" s="6" t="s">
        <v>243</v>
      </c>
    </row>
    <row r="34" spans="1:4" x14ac:dyDescent="0.2">
      <c r="A34" s="5">
        <v>87</v>
      </c>
      <c r="B34" s="5" t="s">
        <v>111</v>
      </c>
      <c r="C34" s="5" t="s">
        <v>156</v>
      </c>
      <c r="D34" s="6" t="s">
        <v>243</v>
      </c>
    </row>
    <row r="35" spans="1:4" x14ac:dyDescent="0.2">
      <c r="A35" s="5">
        <v>88</v>
      </c>
      <c r="B35" s="5" t="s">
        <v>112</v>
      </c>
      <c r="C35" s="5" t="s">
        <v>156</v>
      </c>
      <c r="D35" s="6" t="s">
        <v>243</v>
      </c>
    </row>
    <row r="36" spans="1:4" x14ac:dyDescent="0.2">
      <c r="A36" s="5">
        <v>89</v>
      </c>
      <c r="B36" s="5" t="s">
        <v>246</v>
      </c>
      <c r="C36" s="5" t="s">
        <v>159</v>
      </c>
      <c r="D36" s="6" t="s">
        <v>146</v>
      </c>
    </row>
    <row r="37" spans="1:4" x14ac:dyDescent="0.2">
      <c r="A37" s="5">
        <v>91</v>
      </c>
      <c r="B37" s="5" t="s">
        <v>247</v>
      </c>
      <c r="C37" s="5" t="s">
        <v>152</v>
      </c>
      <c r="D37" s="6" t="s">
        <v>243</v>
      </c>
    </row>
    <row r="38" spans="1:4" x14ac:dyDescent="0.2">
      <c r="A38" s="9">
        <v>93</v>
      </c>
      <c r="B38" s="9" t="s">
        <v>113</v>
      </c>
      <c r="C38" s="9" t="s">
        <v>156</v>
      </c>
      <c r="D38" s="6" t="s">
        <v>243</v>
      </c>
    </row>
    <row r="39" spans="1:4" x14ac:dyDescent="0.2">
      <c r="A39" s="5">
        <v>98</v>
      </c>
      <c r="B39" s="5" t="s">
        <v>114</v>
      </c>
      <c r="C39" s="5" t="s">
        <v>159</v>
      </c>
      <c r="D39" s="6" t="s">
        <v>243</v>
      </c>
    </row>
    <row r="40" spans="1:4" x14ac:dyDescent="0.2">
      <c r="A40" s="5">
        <v>103</v>
      </c>
      <c r="B40" s="5" t="s">
        <v>202</v>
      </c>
      <c r="C40" s="5" t="s">
        <v>156</v>
      </c>
      <c r="D40" s="6" t="s">
        <v>243</v>
      </c>
    </row>
    <row r="41" spans="1:4" x14ac:dyDescent="0.2">
      <c r="A41" s="5">
        <v>107</v>
      </c>
      <c r="B41" s="5" t="s">
        <v>203</v>
      </c>
      <c r="C41" s="5" t="s">
        <v>156</v>
      </c>
      <c r="D41" s="6" t="s">
        <v>243</v>
      </c>
    </row>
    <row r="42" spans="1:4" x14ac:dyDescent="0.2">
      <c r="A42" s="5">
        <v>110</v>
      </c>
      <c r="B42" s="5" t="s">
        <v>22</v>
      </c>
      <c r="C42" s="5" t="s">
        <v>160</v>
      </c>
      <c r="D42" s="6" t="s">
        <v>146</v>
      </c>
    </row>
    <row r="43" spans="1:4" x14ac:dyDescent="0.2">
      <c r="A43" s="5">
        <v>113</v>
      </c>
      <c r="B43" s="5" t="s">
        <v>38</v>
      </c>
      <c r="C43" s="5" t="s">
        <v>160</v>
      </c>
      <c r="D43" s="6" t="s">
        <v>146</v>
      </c>
    </row>
    <row r="44" spans="1:4" x14ac:dyDescent="0.2">
      <c r="A44" s="5">
        <v>116</v>
      </c>
      <c r="B44" s="5" t="s">
        <v>115</v>
      </c>
      <c r="C44" s="5" t="s">
        <v>160</v>
      </c>
      <c r="D44" s="6" t="s">
        <v>146</v>
      </c>
    </row>
    <row r="45" spans="1:4" x14ac:dyDescent="0.2">
      <c r="A45" s="5">
        <v>119</v>
      </c>
      <c r="B45" s="5" t="s">
        <v>97</v>
      </c>
      <c r="C45" s="5" t="s">
        <v>151</v>
      </c>
      <c r="D45" s="6" t="s">
        <v>146</v>
      </c>
    </row>
    <row r="46" spans="1:4" x14ac:dyDescent="0.2">
      <c r="A46" s="5">
        <v>120</v>
      </c>
      <c r="B46" s="5" t="s">
        <v>85</v>
      </c>
      <c r="C46" s="5" t="s">
        <v>164</v>
      </c>
      <c r="D46" s="6" t="s">
        <v>146</v>
      </c>
    </row>
    <row r="47" spans="1:4" x14ac:dyDescent="0.2">
      <c r="A47" s="5">
        <v>125</v>
      </c>
      <c r="B47" s="5" t="s">
        <v>52</v>
      </c>
      <c r="C47" s="5" t="s">
        <v>153</v>
      </c>
      <c r="D47" s="6" t="s">
        <v>146</v>
      </c>
    </row>
    <row r="48" spans="1:4" x14ac:dyDescent="0.2">
      <c r="A48" s="5">
        <v>130</v>
      </c>
      <c r="B48" s="5" t="s">
        <v>165</v>
      </c>
      <c r="C48" s="5" t="s">
        <v>157</v>
      </c>
      <c r="D48" s="6" t="s">
        <v>146</v>
      </c>
    </row>
    <row r="49" spans="1:4" x14ac:dyDescent="0.2">
      <c r="A49" s="5">
        <v>134</v>
      </c>
      <c r="B49" s="5" t="s">
        <v>204</v>
      </c>
      <c r="C49" s="5"/>
      <c r="D49" s="6" t="s">
        <v>243</v>
      </c>
    </row>
    <row r="50" spans="1:4" x14ac:dyDescent="0.2">
      <c r="A50" s="5">
        <v>138</v>
      </c>
      <c r="B50" s="5" t="s">
        <v>60</v>
      </c>
      <c r="C50" s="5" t="s">
        <v>153</v>
      </c>
      <c r="D50" s="6" t="s">
        <v>146</v>
      </c>
    </row>
    <row r="51" spans="1:4" x14ac:dyDescent="0.2">
      <c r="A51" s="5">
        <v>141</v>
      </c>
      <c r="B51" s="5" t="s">
        <v>117</v>
      </c>
      <c r="C51" s="5" t="s">
        <v>147</v>
      </c>
      <c r="D51" s="6" t="s">
        <v>146</v>
      </c>
    </row>
    <row r="52" spans="1:4" x14ac:dyDescent="0.2">
      <c r="A52" s="5">
        <v>145</v>
      </c>
      <c r="B52" s="5" t="s">
        <v>205</v>
      </c>
      <c r="C52" s="5" t="s">
        <v>160</v>
      </c>
      <c r="D52" s="6" t="s">
        <v>243</v>
      </c>
    </row>
    <row r="53" spans="1:4" x14ac:dyDescent="0.2">
      <c r="A53" s="5">
        <v>147</v>
      </c>
      <c r="B53" s="5" t="s">
        <v>117</v>
      </c>
      <c r="C53" s="5" t="s">
        <v>147</v>
      </c>
      <c r="D53" s="6" t="s">
        <v>146</v>
      </c>
    </row>
    <row r="54" spans="1:4" x14ac:dyDescent="0.2">
      <c r="A54" s="5">
        <v>151</v>
      </c>
      <c r="B54" s="5" t="s">
        <v>206</v>
      </c>
      <c r="C54" s="5" t="s">
        <v>147</v>
      </c>
      <c r="D54" s="6" t="s">
        <v>243</v>
      </c>
    </row>
    <row r="55" spans="1:4" x14ac:dyDescent="0.2">
      <c r="A55" s="5">
        <v>165</v>
      </c>
      <c r="B55" s="5" t="s">
        <v>207</v>
      </c>
      <c r="C55" s="5" t="s">
        <v>160</v>
      </c>
      <c r="D55" s="6" t="s">
        <v>243</v>
      </c>
    </row>
    <row r="56" spans="1:4" x14ac:dyDescent="0.2">
      <c r="A56" s="5">
        <v>177</v>
      </c>
      <c r="B56" s="5" t="s">
        <v>167</v>
      </c>
      <c r="C56" s="5" t="s">
        <v>168</v>
      </c>
      <c r="D56" s="6" t="s">
        <v>146</v>
      </c>
    </row>
    <row r="57" spans="1:4" x14ac:dyDescent="0.2">
      <c r="A57" s="5">
        <v>178</v>
      </c>
      <c r="B57" s="5" t="s">
        <v>118</v>
      </c>
      <c r="C57" s="5" t="s">
        <v>147</v>
      </c>
      <c r="D57" s="6" t="s">
        <v>146</v>
      </c>
    </row>
    <row r="58" spans="1:4" x14ac:dyDescent="0.2">
      <c r="A58" s="5">
        <v>180</v>
      </c>
      <c r="B58" s="5" t="s">
        <v>199</v>
      </c>
      <c r="C58" s="5" t="s">
        <v>147</v>
      </c>
      <c r="D58" s="6" t="s">
        <v>243</v>
      </c>
    </row>
    <row r="59" spans="1:4" x14ac:dyDescent="0.2">
      <c r="A59" s="5">
        <v>195</v>
      </c>
      <c r="B59" s="5" t="s">
        <v>59</v>
      </c>
      <c r="C59" s="5" t="s">
        <v>147</v>
      </c>
      <c r="D59" s="6" t="s">
        <v>146</v>
      </c>
    </row>
    <row r="60" spans="1:4" x14ac:dyDescent="0.2">
      <c r="A60" s="5">
        <v>211</v>
      </c>
      <c r="B60" s="5" t="s">
        <v>119</v>
      </c>
      <c r="C60" s="5" t="s">
        <v>148</v>
      </c>
      <c r="D60" s="6" t="s">
        <v>243</v>
      </c>
    </row>
    <row r="61" spans="1:4" x14ac:dyDescent="0.2">
      <c r="A61" s="5">
        <v>251</v>
      </c>
      <c r="B61" s="5" t="s">
        <v>49</v>
      </c>
      <c r="C61" s="5" t="s">
        <v>160</v>
      </c>
      <c r="D61" s="6" t="s">
        <v>146</v>
      </c>
    </row>
    <row r="62" spans="1:4" x14ac:dyDescent="0.2">
      <c r="A62" s="5">
        <v>289</v>
      </c>
      <c r="B62" s="5" t="s">
        <v>120</v>
      </c>
      <c r="C62" s="5" t="s">
        <v>148</v>
      </c>
      <c r="D62" s="6" t="s">
        <v>243</v>
      </c>
    </row>
    <row r="63" spans="1:4" x14ac:dyDescent="0.2">
      <c r="A63" s="5">
        <v>333</v>
      </c>
      <c r="B63" s="5" t="s">
        <v>121</v>
      </c>
      <c r="C63" s="5" t="s">
        <v>163</v>
      </c>
      <c r="D63" s="6" t="s">
        <v>146</v>
      </c>
    </row>
    <row r="64" spans="1:4" x14ac:dyDescent="0.2">
      <c r="A64" s="5">
        <v>338</v>
      </c>
      <c r="B64" s="5" t="s">
        <v>122</v>
      </c>
      <c r="C64" s="5" t="s">
        <v>147</v>
      </c>
      <c r="D64" s="6" t="s">
        <v>243</v>
      </c>
    </row>
    <row r="65" spans="1:4" x14ac:dyDescent="0.2">
      <c r="A65" s="5">
        <v>444</v>
      </c>
      <c r="B65" s="5" t="s">
        <v>208</v>
      </c>
      <c r="C65" s="5" t="s">
        <v>147</v>
      </c>
      <c r="D65" s="6" t="s">
        <v>146</v>
      </c>
    </row>
    <row r="66" spans="1:4" x14ac:dyDescent="0.2">
      <c r="A66" s="5">
        <v>666</v>
      </c>
      <c r="B66" s="5" t="s">
        <v>200</v>
      </c>
      <c r="C66" s="5" t="s">
        <v>156</v>
      </c>
      <c r="D66" s="6" t="s">
        <v>243</v>
      </c>
    </row>
    <row r="67" spans="1:4" x14ac:dyDescent="0.2">
      <c r="A67" s="5">
        <v>707</v>
      </c>
      <c r="B67" s="5" t="s">
        <v>210</v>
      </c>
      <c r="C67" s="5" t="s">
        <v>248</v>
      </c>
      <c r="D67" s="6" t="s">
        <v>243</v>
      </c>
    </row>
    <row r="68" spans="1:4" x14ac:dyDescent="0.2">
      <c r="A68" s="5">
        <v>714</v>
      </c>
      <c r="B68" s="5" t="s">
        <v>123</v>
      </c>
      <c r="C68" s="5" t="s">
        <v>148</v>
      </c>
      <c r="D68" s="6" t="s">
        <v>243</v>
      </c>
    </row>
    <row r="69" spans="1:4" x14ac:dyDescent="0.2">
      <c r="A69" s="5">
        <v>724</v>
      </c>
      <c r="B69" s="5" t="s">
        <v>249</v>
      </c>
      <c r="C69" s="5"/>
      <c r="D69" s="6" t="s">
        <v>146</v>
      </c>
    </row>
    <row r="70" spans="1:4" x14ac:dyDescent="0.2">
      <c r="A70" s="5">
        <v>744</v>
      </c>
      <c r="B70" s="5" t="s">
        <v>124</v>
      </c>
      <c r="C70" s="5" t="s">
        <v>250</v>
      </c>
      <c r="D70" s="6" t="s">
        <v>243</v>
      </c>
    </row>
    <row r="71" spans="1:4" x14ac:dyDescent="0.2">
      <c r="A71" s="5">
        <v>777</v>
      </c>
      <c r="B71" s="5" t="s">
        <v>125</v>
      </c>
      <c r="C71" s="5" t="s">
        <v>147</v>
      </c>
      <c r="D71" s="6" t="s">
        <v>146</v>
      </c>
    </row>
    <row r="72" spans="1:4" x14ac:dyDescent="0.2">
      <c r="A72" s="5">
        <v>781</v>
      </c>
      <c r="B72" s="5" t="s">
        <v>126</v>
      </c>
      <c r="C72" s="5" t="s">
        <v>148</v>
      </c>
      <c r="D72" s="6" t="s">
        <v>243</v>
      </c>
    </row>
    <row r="73" spans="1:4" x14ac:dyDescent="0.2">
      <c r="A73" s="5">
        <v>784</v>
      </c>
      <c r="B73" s="5" t="s">
        <v>211</v>
      </c>
      <c r="C73" s="5" t="s">
        <v>251</v>
      </c>
      <c r="D73" s="6" t="s">
        <v>243</v>
      </c>
    </row>
    <row r="74" spans="1:4" x14ac:dyDescent="0.2">
      <c r="A74" s="5">
        <v>787</v>
      </c>
      <c r="B74" s="5" t="s">
        <v>212</v>
      </c>
      <c r="C74" s="5" t="s">
        <v>251</v>
      </c>
      <c r="D74" s="6" t="s">
        <v>243</v>
      </c>
    </row>
    <row r="75" spans="1:4" x14ac:dyDescent="0.2">
      <c r="A75" s="5">
        <v>814</v>
      </c>
      <c r="B75" s="5" t="s">
        <v>127</v>
      </c>
      <c r="C75" s="5" t="s">
        <v>170</v>
      </c>
      <c r="D75" s="10" t="s">
        <v>146</v>
      </c>
    </row>
    <row r="76" spans="1:4" x14ac:dyDescent="0.2">
      <c r="A76" s="5">
        <v>844</v>
      </c>
      <c r="B76" s="5" t="s">
        <v>252</v>
      </c>
      <c r="C76" s="5" t="s">
        <v>253</v>
      </c>
      <c r="D76" s="10" t="s">
        <v>243</v>
      </c>
    </row>
    <row r="77" spans="1:4" x14ac:dyDescent="0.2">
      <c r="A77" s="5">
        <v>911</v>
      </c>
      <c r="B77" s="5" t="s">
        <v>171</v>
      </c>
      <c r="C77" s="5" t="s">
        <v>148</v>
      </c>
      <c r="D77" s="6" t="s">
        <v>243</v>
      </c>
    </row>
    <row r="78" spans="1:4" x14ac:dyDescent="0.2">
      <c r="A78" s="5">
        <v>1116</v>
      </c>
      <c r="B78" s="5" t="s">
        <v>172</v>
      </c>
      <c r="C78" s="5" t="s">
        <v>160</v>
      </c>
      <c r="D78" s="6" t="s">
        <v>146</v>
      </c>
    </row>
    <row r="79" spans="1:4" x14ac:dyDescent="0.2">
      <c r="A79" s="5">
        <v>1117</v>
      </c>
      <c r="B79" s="5" t="s">
        <v>173</v>
      </c>
      <c r="C79" s="5"/>
      <c r="D79" s="6" t="s">
        <v>146</v>
      </c>
    </row>
    <row r="80" spans="1:4" x14ac:dyDescent="0.2">
      <c r="A80" s="5"/>
      <c r="B80" s="5" t="s">
        <v>128</v>
      </c>
      <c r="C80" s="5" t="s">
        <v>147</v>
      </c>
      <c r="D80" s="11" t="s">
        <v>146</v>
      </c>
    </row>
    <row r="81" spans="1:4" hidden="1" x14ac:dyDescent="0.2">
      <c r="A81" s="5"/>
      <c r="B81" s="5" t="s">
        <v>174</v>
      </c>
      <c r="C81" s="5"/>
      <c r="D81" s="11" t="s">
        <v>146</v>
      </c>
    </row>
    <row r="82" spans="1:4" hidden="1" x14ac:dyDescent="0.2">
      <c r="A82" s="5"/>
      <c r="B82" s="5" t="s">
        <v>175</v>
      </c>
      <c r="C82" s="5"/>
      <c r="D82" s="11" t="s">
        <v>146</v>
      </c>
    </row>
    <row r="83" spans="1:4" hidden="1" x14ac:dyDescent="0.2">
      <c r="A83" s="5"/>
      <c r="B83" s="5" t="s">
        <v>209</v>
      </c>
      <c r="C83" s="5" t="s">
        <v>147</v>
      </c>
      <c r="D83" s="11" t="s">
        <v>146</v>
      </c>
    </row>
    <row r="85" spans="1:4" hidden="1" x14ac:dyDescent="0.2"/>
    <row r="87" spans="1:4" hidden="1" x14ac:dyDescent="0.2"/>
    <row r="88" spans="1:4" hidden="1" x14ac:dyDescent="0.2"/>
    <row r="92" spans="1:4" hidden="1" x14ac:dyDescent="0.2"/>
    <row r="93" spans="1:4" hidden="1" x14ac:dyDescent="0.2"/>
    <row r="95" spans="1:4" hidden="1" x14ac:dyDescent="0.2"/>
    <row r="96" spans="1:4" hidden="1" x14ac:dyDescent="0.2"/>
    <row r="99" hidden="1" x14ac:dyDescent="0.2"/>
    <row r="100" hidden="1" x14ac:dyDescent="0.2"/>
    <row r="101" hidden="1" x14ac:dyDescent="0.2"/>
    <row r="104" hidden="1" x14ac:dyDescent="0.2"/>
    <row r="106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8" hidden="1" x14ac:dyDescent="0.2"/>
    <row r="120" hidden="1" x14ac:dyDescent="0.2"/>
    <row r="121" hidden="1" x14ac:dyDescent="0.2"/>
    <row r="122" hidden="1" x14ac:dyDescent="0.2"/>
    <row r="123" hidden="1" x14ac:dyDescent="0.2"/>
    <row r="125" hidden="1" x14ac:dyDescent="0.2"/>
    <row r="128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7" hidden="1" x14ac:dyDescent="0.2"/>
    <row r="146" hidden="1" x14ac:dyDescent="0.2"/>
    <row r="147" hidden="1" x14ac:dyDescent="0.2"/>
    <row r="151" hidden="1" x14ac:dyDescent="0.2"/>
    <row r="152" hidden="1" x14ac:dyDescent="0.2"/>
    <row r="153" hidden="1" x14ac:dyDescent="0.2"/>
    <row r="154" hidden="1" x14ac:dyDescent="0.2"/>
    <row r="157" hidden="1" x14ac:dyDescent="0.2"/>
    <row r="158" hidden="1" x14ac:dyDescent="0.2"/>
    <row r="159" hidden="1" x14ac:dyDescent="0.2"/>
  </sheetData>
  <autoFilter ref="A1:D160" xr:uid="{00000000-0009-0000-0000-000014000000}"/>
  <pageMargins left="0.7" right="0.7" top="0.78749999999999998" bottom="0.78749999999999998" header="0.3" footer="0.3"/>
  <pageSetup paperSize="9" fitToWidth="0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48E5-BEE5-4315-9673-550F7D92090A}">
  <sheetPr codeName="Sheet2">
    <pageSetUpPr fitToPage="1"/>
  </sheetPr>
  <dimension ref="A1:AMJ57"/>
  <sheetViews>
    <sheetView zoomScaleNormal="100" workbookViewId="0">
      <selection activeCell="Y7" sqref="Y7"/>
    </sheetView>
  </sheetViews>
  <sheetFormatPr defaultColWidth="9.140625" defaultRowHeight="12.75" x14ac:dyDescent="0.2"/>
  <cols>
    <col min="1" max="1" width="10.28515625" style="18" customWidth="1"/>
    <col min="2" max="2" width="7.140625" style="18" customWidth="1"/>
    <col min="3" max="3" width="9.5703125" style="18" customWidth="1"/>
    <col min="4" max="4" width="18.28515625" style="18" customWidth="1"/>
    <col min="5" max="10" width="4.7109375" style="18" customWidth="1"/>
    <col min="11" max="14" width="4.7109375" style="18" hidden="1" customWidth="1"/>
    <col min="15" max="20" width="9.7109375" style="18" customWidth="1"/>
    <col min="21" max="24" width="9.7109375" style="18" hidden="1" customWidth="1"/>
    <col min="25" max="25" width="7.85546875" style="18" customWidth="1"/>
    <col min="26" max="1024" width="9.140625" style="18"/>
    <col min="1025" max="16384" width="9.140625" style="14"/>
  </cols>
  <sheetData>
    <row r="1" spans="1:25" x14ac:dyDescent="0.2">
      <c r="A1" s="13" t="s">
        <v>0</v>
      </c>
      <c r="B1" s="13">
        <v>2022</v>
      </c>
      <c r="C1" s="18" t="s">
        <v>1</v>
      </c>
      <c r="D1" s="15" t="s">
        <v>191</v>
      </c>
      <c r="I1" s="18" t="s">
        <v>3</v>
      </c>
      <c r="J1" s="15"/>
      <c r="M1" s="18" t="s">
        <v>4</v>
      </c>
      <c r="W1" s="16" t="s">
        <v>5</v>
      </c>
    </row>
    <row r="2" spans="1:25" x14ac:dyDescent="0.2">
      <c r="A2" s="17">
        <v>7</v>
      </c>
      <c r="B2" s="18" t="s">
        <v>6</v>
      </c>
      <c r="I2" s="18" t="s">
        <v>7</v>
      </c>
      <c r="J2" s="19"/>
      <c r="S2" s="16"/>
    </row>
    <row r="3" spans="1:25" ht="13.5" thickBot="1" x14ac:dyDescent="0.25">
      <c r="C3" s="15"/>
      <c r="D3" s="15"/>
      <c r="E3" s="20"/>
      <c r="J3" s="15"/>
      <c r="S3" s="16"/>
    </row>
    <row r="4" spans="1:25" ht="44.25" customHeight="1" thickBot="1" x14ac:dyDescent="0.25">
      <c r="A4" s="155" t="str">
        <f>"RAC - Český pohár " &amp; B1 &amp; " Všichni + mezinárodní"</f>
        <v>RAC - Český pohár 2022 Všichni + mezinárodní</v>
      </c>
      <c r="B4" s="155"/>
      <c r="C4" s="155"/>
      <c r="D4" s="155"/>
      <c r="E4" s="21">
        <v>222115</v>
      </c>
      <c r="F4" s="22">
        <v>221306</v>
      </c>
      <c r="G4" s="22">
        <v>222003</v>
      </c>
      <c r="H4" s="22">
        <v>221617</v>
      </c>
      <c r="I4" s="22">
        <v>222151</v>
      </c>
      <c r="J4" s="23">
        <v>221514</v>
      </c>
      <c r="K4" s="24"/>
      <c r="L4" s="25"/>
      <c r="M4" s="25"/>
      <c r="N4" s="25"/>
      <c r="O4" s="26" t="s">
        <v>266</v>
      </c>
      <c r="P4" s="26" t="s">
        <v>291</v>
      </c>
      <c r="Q4" s="26" t="s">
        <v>84</v>
      </c>
      <c r="R4" s="26" t="s">
        <v>8</v>
      </c>
      <c r="S4" s="26" t="s">
        <v>234</v>
      </c>
      <c r="T4" s="26" t="s">
        <v>63</v>
      </c>
      <c r="U4" s="26"/>
      <c r="V4" s="26"/>
      <c r="W4" s="26"/>
      <c r="X4" s="27"/>
      <c r="Y4" s="28"/>
    </row>
    <row r="5" spans="1:25" x14ac:dyDescent="0.2">
      <c r="A5" s="29"/>
      <c r="B5" s="30"/>
      <c r="C5" s="31"/>
      <c r="D5" s="32" t="s">
        <v>9</v>
      </c>
      <c r="E5" s="33">
        <v>17</v>
      </c>
      <c r="F5" s="34">
        <v>0</v>
      </c>
      <c r="G5" s="34">
        <v>13</v>
      </c>
      <c r="H5" s="35">
        <v>11</v>
      </c>
      <c r="I5" s="35">
        <v>23</v>
      </c>
      <c r="J5" s="34">
        <v>23</v>
      </c>
      <c r="K5" s="34"/>
      <c r="L5" s="34"/>
      <c r="M5" s="34"/>
      <c r="N5" s="36"/>
      <c r="O5" s="37">
        <v>222115</v>
      </c>
      <c r="P5" s="38">
        <v>221306</v>
      </c>
      <c r="Q5" s="38">
        <v>222003</v>
      </c>
      <c r="R5" s="38">
        <v>221617</v>
      </c>
      <c r="S5" s="38">
        <v>222151</v>
      </c>
      <c r="T5" s="39">
        <v>221514</v>
      </c>
      <c r="U5" s="40"/>
      <c r="V5" s="38"/>
      <c r="W5" s="38"/>
      <c r="X5" s="35" t="str">
        <f>IF(N4,N4,"")</f>
        <v/>
      </c>
      <c r="Y5" s="41"/>
    </row>
    <row r="6" spans="1:25" ht="13.5" thickBot="1" x14ac:dyDescent="0.25">
      <c r="A6" s="42" t="s">
        <v>10</v>
      </c>
      <c r="B6" s="43" t="s">
        <v>11</v>
      </c>
      <c r="C6" s="44" t="s">
        <v>12</v>
      </c>
      <c r="D6" s="45" t="s">
        <v>13</v>
      </c>
      <c r="E6" s="42" t="s">
        <v>14</v>
      </c>
      <c r="F6" s="46" t="s">
        <v>14</v>
      </c>
      <c r="G6" s="46" t="s">
        <v>14</v>
      </c>
      <c r="H6" s="46" t="s">
        <v>14</v>
      </c>
      <c r="I6" s="46" t="s">
        <v>14</v>
      </c>
      <c r="J6" s="46" t="s">
        <v>14</v>
      </c>
      <c r="K6" s="46" t="s">
        <v>14</v>
      </c>
      <c r="L6" s="46" t="s">
        <v>14</v>
      </c>
      <c r="M6" s="46" t="s">
        <v>14</v>
      </c>
      <c r="N6" s="44" t="s">
        <v>14</v>
      </c>
      <c r="O6" s="42" t="s">
        <v>15</v>
      </c>
      <c r="P6" s="43" t="s">
        <v>15</v>
      </c>
      <c r="Q6" s="43" t="s">
        <v>15</v>
      </c>
      <c r="R6" s="43" t="s">
        <v>15</v>
      </c>
      <c r="S6" s="43" t="s">
        <v>15</v>
      </c>
      <c r="T6" s="47" t="s">
        <v>15</v>
      </c>
      <c r="U6" s="46" t="s">
        <v>15</v>
      </c>
      <c r="V6" s="43" t="s">
        <v>15</v>
      </c>
      <c r="W6" s="43" t="s">
        <v>15</v>
      </c>
      <c r="X6" s="44" t="s">
        <v>15</v>
      </c>
      <c r="Y6" s="48" t="s">
        <v>16</v>
      </c>
    </row>
    <row r="7" spans="1:25" ht="13.5" thickBot="1" x14ac:dyDescent="0.25">
      <c r="A7" s="37">
        <v>1</v>
      </c>
      <c r="B7" s="147" t="s">
        <v>17</v>
      </c>
      <c r="C7" s="96" t="s">
        <v>18</v>
      </c>
      <c r="D7" s="55" t="s">
        <v>19</v>
      </c>
      <c r="E7" s="53">
        <v>1</v>
      </c>
      <c r="F7" s="54"/>
      <c r="G7" s="54">
        <v>3</v>
      </c>
      <c r="H7" s="54">
        <v>1</v>
      </c>
      <c r="I7" s="54">
        <v>1</v>
      </c>
      <c r="J7" s="54"/>
      <c r="K7" s="54"/>
      <c r="L7" s="54"/>
      <c r="M7" s="54"/>
      <c r="N7" s="55"/>
      <c r="O7" s="53">
        <f t="shared" ref="O7:O38" si="0">IF((E7&gt;0),ROUND((101+1000*(LOG10($E$5)-LOG10(E7)))*$A$2,0),0)</f>
        <v>9320</v>
      </c>
      <c r="P7" s="54">
        <f t="shared" ref="P7:P38" si="1">IF((F7&gt;0),ROUND((101+1000*(LOG10($F$5)-LOG10(F7)))*$A$2,0),0)</f>
        <v>0</v>
      </c>
      <c r="Q7" s="54">
        <f t="shared" ref="Q7:Q38" si="2">IF((G7&gt;0),ROUND((101+1000*(LOG10($G$5)-LOG10(G7)))*$A$2,0),0)</f>
        <v>5165</v>
      </c>
      <c r="R7" s="54">
        <f t="shared" ref="R7:R38" si="3">IF((H7&gt;0),ROUND((101+1000*(LOG10($H$5)-LOG10(H7)))*$A$2,0),0)</f>
        <v>7997</v>
      </c>
      <c r="S7" s="54">
        <f t="shared" ref="S7:S38" si="4">IF((I7&gt;0),ROUND((101+1000*(LOG10($I$5)-LOG10(I7)))*$A$2,0),0)</f>
        <v>10239</v>
      </c>
      <c r="T7" s="56">
        <f t="shared" ref="T7:T38" si="5">IF((J7&gt;0),ROUND((101+1000*(LOG10($J$5)-LOG10(J7)))*$A$2,0),0)</f>
        <v>0</v>
      </c>
      <c r="U7" s="57">
        <f t="shared" ref="U7:U38" si="6">IF((K7&gt;0),ROUND((101+1000*(LOG10($K$5)-LOG10(K7)))*$A$2,0),0)</f>
        <v>0</v>
      </c>
      <c r="V7" s="57">
        <f t="shared" ref="V7:V38" si="7">IF((L7&gt;0),ROUND((101+1000*(LOG10($L$5)-LOG10(L7)))*$A$2,0),0)</f>
        <v>0</v>
      </c>
      <c r="W7" s="54">
        <f t="shared" ref="W7:W38" si="8">IF((M7&gt;0),ROUND((101+1000*(LOG10($M$5)-LOG10(M7)))*$A$2,0),0)</f>
        <v>0</v>
      </c>
      <c r="X7" s="54">
        <f t="shared" ref="X7:X38" si="9">IF((N7&gt;0),ROUND((101+1000*(LOG10($N$5)-LOG10(N7)))*$A$2,0),0)</f>
        <v>0</v>
      </c>
      <c r="Y7" s="58">
        <f t="shared" ref="Y7:Y38" si="10">SUM(LARGE(O7:X7,1),LARGE(O7:X7,2),LARGE(O7:X7,3),LARGE(O7:X7,4))</f>
        <v>32721</v>
      </c>
    </row>
    <row r="8" spans="1:25" ht="13.5" thickBot="1" x14ac:dyDescent="0.25">
      <c r="A8" s="59">
        <v>2</v>
      </c>
      <c r="B8" s="60" t="s">
        <v>20</v>
      </c>
      <c r="C8" s="61" t="s">
        <v>21</v>
      </c>
      <c r="D8" s="62" t="s">
        <v>22</v>
      </c>
      <c r="E8" s="63">
        <v>2</v>
      </c>
      <c r="F8" s="64"/>
      <c r="G8" s="64">
        <v>1</v>
      </c>
      <c r="H8" s="64">
        <v>2</v>
      </c>
      <c r="I8" s="64">
        <v>2</v>
      </c>
      <c r="J8" s="64"/>
      <c r="K8" s="64"/>
      <c r="L8" s="64"/>
      <c r="M8" s="64"/>
      <c r="N8" s="65"/>
      <c r="O8" s="63">
        <f t="shared" si="0"/>
        <v>7213</v>
      </c>
      <c r="P8" s="64">
        <f t="shared" si="1"/>
        <v>0</v>
      </c>
      <c r="Q8" s="64">
        <f t="shared" si="2"/>
        <v>8505</v>
      </c>
      <c r="R8" s="64">
        <f t="shared" si="3"/>
        <v>5890</v>
      </c>
      <c r="S8" s="64">
        <f t="shared" si="4"/>
        <v>8132</v>
      </c>
      <c r="T8" s="66">
        <f t="shared" si="5"/>
        <v>0</v>
      </c>
      <c r="U8" s="67">
        <f t="shared" si="6"/>
        <v>0</v>
      </c>
      <c r="V8" s="68">
        <f t="shared" si="7"/>
        <v>0</v>
      </c>
      <c r="W8" s="69">
        <f t="shared" si="8"/>
        <v>0</v>
      </c>
      <c r="X8" s="69">
        <f t="shared" si="9"/>
        <v>0</v>
      </c>
      <c r="Y8" s="58">
        <f t="shared" si="10"/>
        <v>29740</v>
      </c>
    </row>
    <row r="9" spans="1:25" ht="13.5" thickBot="1" x14ac:dyDescent="0.25">
      <c r="A9" s="70">
        <v>3</v>
      </c>
      <c r="B9" s="71" t="s">
        <v>23</v>
      </c>
      <c r="C9" s="73" t="s">
        <v>27</v>
      </c>
      <c r="D9" s="62" t="s">
        <v>28</v>
      </c>
      <c r="E9" s="63">
        <v>3</v>
      </c>
      <c r="F9" s="64"/>
      <c r="G9" s="64">
        <v>2</v>
      </c>
      <c r="H9" s="64"/>
      <c r="I9" s="64">
        <v>3</v>
      </c>
      <c r="J9" s="64"/>
      <c r="K9" s="64"/>
      <c r="L9" s="64"/>
      <c r="M9" s="64"/>
      <c r="N9" s="65"/>
      <c r="O9" s="63">
        <f t="shared" si="0"/>
        <v>5980</v>
      </c>
      <c r="P9" s="64">
        <f t="shared" si="1"/>
        <v>0</v>
      </c>
      <c r="Q9" s="64">
        <f t="shared" si="2"/>
        <v>6397</v>
      </c>
      <c r="R9" s="64">
        <f t="shared" si="3"/>
        <v>0</v>
      </c>
      <c r="S9" s="64">
        <f t="shared" si="4"/>
        <v>6899</v>
      </c>
      <c r="T9" s="66">
        <f t="shared" si="5"/>
        <v>0</v>
      </c>
      <c r="U9" s="67">
        <f t="shared" si="6"/>
        <v>0</v>
      </c>
      <c r="V9" s="68">
        <f t="shared" si="7"/>
        <v>0</v>
      </c>
      <c r="W9" s="69">
        <f t="shared" si="8"/>
        <v>0</v>
      </c>
      <c r="X9" s="69">
        <f t="shared" si="9"/>
        <v>0</v>
      </c>
      <c r="Y9" s="58">
        <f t="shared" si="10"/>
        <v>19276</v>
      </c>
    </row>
    <row r="10" spans="1:25" ht="13.5" thickBot="1" x14ac:dyDescent="0.25">
      <c r="A10" s="59">
        <v>4</v>
      </c>
      <c r="B10" s="60" t="s">
        <v>29</v>
      </c>
      <c r="C10" s="61" t="s">
        <v>273</v>
      </c>
      <c r="D10" s="62" t="s">
        <v>274</v>
      </c>
      <c r="E10" s="63">
        <v>5</v>
      </c>
      <c r="F10" s="64"/>
      <c r="G10" s="64"/>
      <c r="H10" s="64"/>
      <c r="I10" s="64"/>
      <c r="J10" s="64">
        <v>1</v>
      </c>
      <c r="K10" s="64"/>
      <c r="L10" s="64"/>
      <c r="M10" s="64"/>
      <c r="N10" s="65"/>
      <c r="O10" s="63">
        <f t="shared" si="0"/>
        <v>4427</v>
      </c>
      <c r="P10" s="64">
        <f t="shared" si="1"/>
        <v>0</v>
      </c>
      <c r="Q10" s="64">
        <f t="shared" si="2"/>
        <v>0</v>
      </c>
      <c r="R10" s="64">
        <f t="shared" si="3"/>
        <v>0</v>
      </c>
      <c r="S10" s="64">
        <f t="shared" si="4"/>
        <v>0</v>
      </c>
      <c r="T10" s="66">
        <f t="shared" si="5"/>
        <v>10239</v>
      </c>
      <c r="U10" s="67">
        <f t="shared" si="6"/>
        <v>0</v>
      </c>
      <c r="V10" s="68">
        <f t="shared" si="7"/>
        <v>0</v>
      </c>
      <c r="W10" s="69">
        <f t="shared" si="8"/>
        <v>0</v>
      </c>
      <c r="X10" s="69">
        <f t="shared" si="9"/>
        <v>0</v>
      </c>
      <c r="Y10" s="58">
        <f t="shared" si="10"/>
        <v>14666</v>
      </c>
    </row>
    <row r="11" spans="1:25" ht="13.5" thickBot="1" x14ac:dyDescent="0.25">
      <c r="A11" s="70">
        <v>5</v>
      </c>
      <c r="B11" s="71" t="s">
        <v>26</v>
      </c>
      <c r="C11" s="73" t="s">
        <v>278</v>
      </c>
      <c r="D11" s="62" t="s">
        <v>106</v>
      </c>
      <c r="E11" s="63">
        <v>7</v>
      </c>
      <c r="F11" s="64"/>
      <c r="G11" s="64"/>
      <c r="H11" s="64"/>
      <c r="I11" s="64">
        <v>11</v>
      </c>
      <c r="J11" s="64">
        <v>2</v>
      </c>
      <c r="K11" s="64"/>
      <c r="L11" s="64"/>
      <c r="M11" s="64"/>
      <c r="N11" s="65"/>
      <c r="O11" s="63">
        <f t="shared" si="0"/>
        <v>3404</v>
      </c>
      <c r="P11" s="64">
        <f t="shared" si="1"/>
        <v>0</v>
      </c>
      <c r="Q11" s="64">
        <f t="shared" si="2"/>
        <v>0</v>
      </c>
      <c r="R11" s="64">
        <f t="shared" si="3"/>
        <v>0</v>
      </c>
      <c r="S11" s="64">
        <f t="shared" si="4"/>
        <v>2949</v>
      </c>
      <c r="T11" s="66">
        <f t="shared" si="5"/>
        <v>8132</v>
      </c>
      <c r="U11" s="67">
        <f t="shared" si="6"/>
        <v>0</v>
      </c>
      <c r="V11" s="68">
        <f t="shared" si="7"/>
        <v>0</v>
      </c>
      <c r="W11" s="69">
        <f t="shared" si="8"/>
        <v>0</v>
      </c>
      <c r="X11" s="69">
        <f t="shared" si="9"/>
        <v>0</v>
      </c>
      <c r="Y11" s="58">
        <f t="shared" si="10"/>
        <v>14485</v>
      </c>
    </row>
    <row r="12" spans="1:25" ht="13.5" thickBot="1" x14ac:dyDescent="0.25">
      <c r="A12" s="59">
        <v>6</v>
      </c>
      <c r="B12" s="60" t="s">
        <v>36</v>
      </c>
      <c r="C12" s="140" t="s">
        <v>271</v>
      </c>
      <c r="D12" s="65" t="s">
        <v>121</v>
      </c>
      <c r="E12" s="63">
        <v>4</v>
      </c>
      <c r="F12" s="64"/>
      <c r="G12" s="64"/>
      <c r="H12" s="64">
        <v>3</v>
      </c>
      <c r="I12" s="64">
        <v>8</v>
      </c>
      <c r="J12" s="64"/>
      <c r="K12" s="64"/>
      <c r="L12" s="64"/>
      <c r="M12" s="64"/>
      <c r="N12" s="65"/>
      <c r="O12" s="63">
        <f t="shared" si="0"/>
        <v>5106</v>
      </c>
      <c r="P12" s="64">
        <f t="shared" si="1"/>
        <v>0</v>
      </c>
      <c r="Q12" s="64">
        <f t="shared" si="2"/>
        <v>0</v>
      </c>
      <c r="R12" s="64">
        <f t="shared" si="3"/>
        <v>4657</v>
      </c>
      <c r="S12" s="64">
        <f t="shared" si="4"/>
        <v>3917</v>
      </c>
      <c r="T12" s="66">
        <f t="shared" si="5"/>
        <v>0</v>
      </c>
      <c r="U12" s="67">
        <f t="shared" si="6"/>
        <v>0</v>
      </c>
      <c r="V12" s="68">
        <f t="shared" si="7"/>
        <v>0</v>
      </c>
      <c r="W12" s="69">
        <f t="shared" si="8"/>
        <v>0</v>
      </c>
      <c r="X12" s="69">
        <f t="shared" si="9"/>
        <v>0</v>
      </c>
      <c r="Y12" s="58">
        <f t="shared" si="10"/>
        <v>13680</v>
      </c>
    </row>
    <row r="13" spans="1:25" ht="13.5" thickBot="1" x14ac:dyDescent="0.25">
      <c r="A13" s="70">
        <v>7</v>
      </c>
      <c r="B13" s="71" t="s">
        <v>30</v>
      </c>
      <c r="C13" s="73" t="s">
        <v>34</v>
      </c>
      <c r="D13" s="62" t="s">
        <v>35</v>
      </c>
      <c r="E13" s="63">
        <v>10</v>
      </c>
      <c r="F13" s="64"/>
      <c r="G13" s="64">
        <v>10</v>
      </c>
      <c r="H13" s="64">
        <v>6</v>
      </c>
      <c r="I13" s="64">
        <v>10</v>
      </c>
      <c r="J13" s="64">
        <v>5</v>
      </c>
      <c r="K13" s="64"/>
      <c r="L13" s="64"/>
      <c r="M13" s="64"/>
      <c r="N13" s="65"/>
      <c r="O13" s="63">
        <f t="shared" si="0"/>
        <v>2320</v>
      </c>
      <c r="P13" s="64">
        <f t="shared" si="1"/>
        <v>0</v>
      </c>
      <c r="Q13" s="64">
        <f t="shared" si="2"/>
        <v>1505</v>
      </c>
      <c r="R13" s="64">
        <f t="shared" si="3"/>
        <v>2550</v>
      </c>
      <c r="S13" s="64">
        <f t="shared" si="4"/>
        <v>3239</v>
      </c>
      <c r="T13" s="66">
        <f t="shared" si="5"/>
        <v>5346</v>
      </c>
      <c r="U13" s="67">
        <f t="shared" si="6"/>
        <v>0</v>
      </c>
      <c r="V13" s="68">
        <f t="shared" si="7"/>
        <v>0</v>
      </c>
      <c r="W13" s="69">
        <f t="shared" si="8"/>
        <v>0</v>
      </c>
      <c r="X13" s="69">
        <f t="shared" si="9"/>
        <v>0</v>
      </c>
      <c r="Y13" s="58">
        <f t="shared" si="10"/>
        <v>13455</v>
      </c>
    </row>
    <row r="14" spans="1:25" ht="13.5" thickBot="1" x14ac:dyDescent="0.25">
      <c r="A14" s="59">
        <v>8</v>
      </c>
      <c r="B14" s="60" t="s">
        <v>183</v>
      </c>
      <c r="C14" s="61" t="s">
        <v>41</v>
      </c>
      <c r="D14" s="62" t="s">
        <v>42</v>
      </c>
      <c r="E14" s="63">
        <v>9</v>
      </c>
      <c r="F14" s="64"/>
      <c r="G14" s="64">
        <v>5</v>
      </c>
      <c r="H14" s="64">
        <v>5</v>
      </c>
      <c r="I14" s="64">
        <v>9</v>
      </c>
      <c r="J14" s="64"/>
      <c r="K14" s="64"/>
      <c r="L14" s="64"/>
      <c r="M14" s="64"/>
      <c r="N14" s="65"/>
      <c r="O14" s="63">
        <f t="shared" si="0"/>
        <v>2640</v>
      </c>
      <c r="P14" s="64">
        <f t="shared" si="1"/>
        <v>0</v>
      </c>
      <c r="Q14" s="64">
        <f t="shared" si="2"/>
        <v>3612</v>
      </c>
      <c r="R14" s="64">
        <f t="shared" si="3"/>
        <v>3104</v>
      </c>
      <c r="S14" s="64">
        <f t="shared" si="4"/>
        <v>3559</v>
      </c>
      <c r="T14" s="66">
        <f t="shared" si="5"/>
        <v>0</v>
      </c>
      <c r="U14" s="67">
        <f t="shared" si="6"/>
        <v>0</v>
      </c>
      <c r="V14" s="68">
        <f t="shared" si="7"/>
        <v>0</v>
      </c>
      <c r="W14" s="69">
        <f t="shared" si="8"/>
        <v>0</v>
      </c>
      <c r="X14" s="69">
        <f t="shared" si="9"/>
        <v>0</v>
      </c>
      <c r="Y14" s="58">
        <f t="shared" si="10"/>
        <v>12915</v>
      </c>
    </row>
    <row r="15" spans="1:25" ht="13.5" thickBot="1" x14ac:dyDescent="0.25">
      <c r="A15" s="70">
        <v>9</v>
      </c>
      <c r="B15" s="71" t="s">
        <v>188</v>
      </c>
      <c r="C15" s="73" t="s">
        <v>24</v>
      </c>
      <c r="D15" s="62" t="s">
        <v>25</v>
      </c>
      <c r="E15" s="63">
        <v>8</v>
      </c>
      <c r="F15" s="64"/>
      <c r="G15" s="64">
        <v>4</v>
      </c>
      <c r="H15" s="64"/>
      <c r="I15" s="64">
        <v>5</v>
      </c>
      <c r="J15" s="64"/>
      <c r="K15" s="64"/>
      <c r="L15" s="64"/>
      <c r="M15" s="64"/>
      <c r="N15" s="65"/>
      <c r="O15" s="63">
        <f t="shared" si="0"/>
        <v>2999</v>
      </c>
      <c r="P15" s="64">
        <f t="shared" si="1"/>
        <v>0</v>
      </c>
      <c r="Q15" s="64">
        <f t="shared" si="2"/>
        <v>4290</v>
      </c>
      <c r="R15" s="64">
        <f t="shared" si="3"/>
        <v>0</v>
      </c>
      <c r="S15" s="64">
        <f t="shared" si="4"/>
        <v>5346</v>
      </c>
      <c r="T15" s="66">
        <f t="shared" si="5"/>
        <v>0</v>
      </c>
      <c r="U15" s="67">
        <f t="shared" si="6"/>
        <v>0</v>
      </c>
      <c r="V15" s="68">
        <f t="shared" si="7"/>
        <v>0</v>
      </c>
      <c r="W15" s="69">
        <f t="shared" si="8"/>
        <v>0</v>
      </c>
      <c r="X15" s="69">
        <f t="shared" si="9"/>
        <v>0</v>
      </c>
      <c r="Y15" s="58">
        <f t="shared" si="10"/>
        <v>12635</v>
      </c>
    </row>
    <row r="16" spans="1:25" ht="13.5" thickBot="1" x14ac:dyDescent="0.25">
      <c r="A16" s="59">
        <v>10</v>
      </c>
      <c r="B16" s="60" t="s">
        <v>189</v>
      </c>
      <c r="C16" s="61" t="s">
        <v>37</v>
      </c>
      <c r="D16" s="62" t="s">
        <v>38</v>
      </c>
      <c r="E16" s="63">
        <v>6</v>
      </c>
      <c r="F16" s="64"/>
      <c r="G16" s="64"/>
      <c r="H16" s="64">
        <v>4</v>
      </c>
      <c r="I16" s="64">
        <v>13</v>
      </c>
      <c r="J16" s="64"/>
      <c r="K16" s="64"/>
      <c r="L16" s="64"/>
      <c r="M16" s="64"/>
      <c r="N16" s="65"/>
      <c r="O16" s="63">
        <f t="shared" si="0"/>
        <v>3873</v>
      </c>
      <c r="P16" s="64">
        <f t="shared" si="1"/>
        <v>0</v>
      </c>
      <c r="Q16" s="64">
        <f t="shared" si="2"/>
        <v>0</v>
      </c>
      <c r="R16" s="64">
        <f t="shared" si="3"/>
        <v>3782</v>
      </c>
      <c r="S16" s="64">
        <f t="shared" si="4"/>
        <v>2441</v>
      </c>
      <c r="T16" s="66">
        <f t="shared" si="5"/>
        <v>0</v>
      </c>
      <c r="U16" s="67">
        <f t="shared" si="6"/>
        <v>0</v>
      </c>
      <c r="V16" s="68">
        <f t="shared" si="7"/>
        <v>0</v>
      </c>
      <c r="W16" s="69">
        <f t="shared" si="8"/>
        <v>0</v>
      </c>
      <c r="X16" s="69">
        <f t="shared" si="9"/>
        <v>0</v>
      </c>
      <c r="Y16" s="58">
        <f t="shared" si="10"/>
        <v>10096</v>
      </c>
    </row>
    <row r="17" spans="1:25" ht="13.5" thickBot="1" x14ac:dyDescent="0.25">
      <c r="A17" s="70">
        <v>11</v>
      </c>
      <c r="B17" s="148" t="s">
        <v>33</v>
      </c>
      <c r="C17" s="120" t="s">
        <v>51</v>
      </c>
      <c r="D17" s="65" t="s">
        <v>52</v>
      </c>
      <c r="E17" s="63">
        <v>13</v>
      </c>
      <c r="F17" s="64"/>
      <c r="G17" s="64"/>
      <c r="H17" s="64">
        <v>8</v>
      </c>
      <c r="I17" s="64">
        <v>15</v>
      </c>
      <c r="J17" s="64">
        <v>6</v>
      </c>
      <c r="K17" s="64"/>
      <c r="L17" s="64"/>
      <c r="M17" s="64"/>
      <c r="N17" s="65"/>
      <c r="O17" s="63">
        <f t="shared" si="0"/>
        <v>1523</v>
      </c>
      <c r="P17" s="64">
        <f t="shared" si="1"/>
        <v>0</v>
      </c>
      <c r="Q17" s="64">
        <f t="shared" si="2"/>
        <v>0</v>
      </c>
      <c r="R17" s="64">
        <f t="shared" si="3"/>
        <v>1675</v>
      </c>
      <c r="S17" s="64">
        <f t="shared" si="4"/>
        <v>2006</v>
      </c>
      <c r="T17" s="66">
        <f t="shared" si="5"/>
        <v>4792</v>
      </c>
      <c r="U17" s="67">
        <f t="shared" si="6"/>
        <v>0</v>
      </c>
      <c r="V17" s="68">
        <f t="shared" si="7"/>
        <v>0</v>
      </c>
      <c r="W17" s="69">
        <f t="shared" si="8"/>
        <v>0</v>
      </c>
      <c r="X17" s="69">
        <f t="shared" si="9"/>
        <v>0</v>
      </c>
      <c r="Y17" s="58">
        <f t="shared" si="10"/>
        <v>9996</v>
      </c>
    </row>
    <row r="18" spans="1:25" ht="13.5" thickBot="1" x14ac:dyDescent="0.25">
      <c r="A18" s="59">
        <v>12</v>
      </c>
      <c r="B18" s="150" t="s">
        <v>40</v>
      </c>
      <c r="C18" s="74" t="s">
        <v>178</v>
      </c>
      <c r="D18" s="65" t="s">
        <v>99</v>
      </c>
      <c r="E18" s="63">
        <v>15</v>
      </c>
      <c r="F18" s="64"/>
      <c r="G18" s="64"/>
      <c r="H18" s="64">
        <v>7</v>
      </c>
      <c r="I18" s="64"/>
      <c r="J18" s="64">
        <v>4</v>
      </c>
      <c r="K18" s="64"/>
      <c r="L18" s="64"/>
      <c r="M18" s="64"/>
      <c r="N18" s="65"/>
      <c r="O18" s="63">
        <f t="shared" si="0"/>
        <v>1088</v>
      </c>
      <c r="P18" s="64">
        <f t="shared" si="1"/>
        <v>0</v>
      </c>
      <c r="Q18" s="64">
        <f t="shared" si="2"/>
        <v>0</v>
      </c>
      <c r="R18" s="64">
        <f t="shared" si="3"/>
        <v>2081</v>
      </c>
      <c r="S18" s="64">
        <f t="shared" si="4"/>
        <v>0</v>
      </c>
      <c r="T18" s="66">
        <f t="shared" si="5"/>
        <v>6025</v>
      </c>
      <c r="U18" s="67">
        <f t="shared" si="6"/>
        <v>0</v>
      </c>
      <c r="V18" s="68">
        <f t="shared" si="7"/>
        <v>0</v>
      </c>
      <c r="W18" s="69">
        <f t="shared" si="8"/>
        <v>0</v>
      </c>
      <c r="X18" s="69">
        <f t="shared" si="9"/>
        <v>0</v>
      </c>
      <c r="Y18" s="58">
        <f t="shared" si="10"/>
        <v>9194</v>
      </c>
    </row>
    <row r="19" spans="1:25" ht="13.5" thickBot="1" x14ac:dyDescent="0.25">
      <c r="A19" s="70">
        <v>13</v>
      </c>
      <c r="B19" s="71" t="s">
        <v>43</v>
      </c>
      <c r="C19" s="73" t="s">
        <v>181</v>
      </c>
      <c r="D19" s="62" t="s">
        <v>101</v>
      </c>
      <c r="E19" s="63">
        <v>14</v>
      </c>
      <c r="F19" s="64"/>
      <c r="G19" s="64">
        <v>11</v>
      </c>
      <c r="H19" s="64"/>
      <c r="I19" s="64">
        <v>18</v>
      </c>
      <c r="J19" s="64">
        <v>8</v>
      </c>
      <c r="K19" s="64"/>
      <c r="L19" s="64"/>
      <c r="M19" s="64"/>
      <c r="N19" s="65"/>
      <c r="O19" s="63">
        <f t="shared" si="0"/>
        <v>1297</v>
      </c>
      <c r="P19" s="64">
        <f t="shared" si="1"/>
        <v>0</v>
      </c>
      <c r="Q19" s="64">
        <f t="shared" si="2"/>
        <v>1215</v>
      </c>
      <c r="R19" s="64">
        <f t="shared" si="3"/>
        <v>0</v>
      </c>
      <c r="S19" s="64">
        <f t="shared" si="4"/>
        <v>1452</v>
      </c>
      <c r="T19" s="66">
        <f t="shared" si="5"/>
        <v>3917</v>
      </c>
      <c r="U19" s="67">
        <f t="shared" si="6"/>
        <v>0</v>
      </c>
      <c r="V19" s="68">
        <f t="shared" si="7"/>
        <v>0</v>
      </c>
      <c r="W19" s="69">
        <f t="shared" si="8"/>
        <v>0</v>
      </c>
      <c r="X19" s="69">
        <f t="shared" si="9"/>
        <v>0</v>
      </c>
      <c r="Y19" s="58">
        <f t="shared" si="10"/>
        <v>7881</v>
      </c>
    </row>
    <row r="20" spans="1:25" ht="13.5" thickBot="1" x14ac:dyDescent="0.25">
      <c r="A20" s="59">
        <v>14</v>
      </c>
      <c r="B20" s="60" t="s">
        <v>50</v>
      </c>
      <c r="C20" s="61" t="s">
        <v>31</v>
      </c>
      <c r="D20" s="62" t="s">
        <v>32</v>
      </c>
      <c r="E20" s="63"/>
      <c r="F20" s="64"/>
      <c r="G20" s="64">
        <v>6</v>
      </c>
      <c r="H20" s="64"/>
      <c r="I20" s="64">
        <v>7</v>
      </c>
      <c r="J20" s="64"/>
      <c r="K20" s="64"/>
      <c r="L20" s="64"/>
      <c r="M20" s="64"/>
      <c r="N20" s="65"/>
      <c r="O20" s="63">
        <f t="shared" si="0"/>
        <v>0</v>
      </c>
      <c r="P20" s="64">
        <f t="shared" si="1"/>
        <v>0</v>
      </c>
      <c r="Q20" s="64">
        <f t="shared" si="2"/>
        <v>3058</v>
      </c>
      <c r="R20" s="64">
        <f t="shared" si="3"/>
        <v>0</v>
      </c>
      <c r="S20" s="64">
        <f t="shared" si="4"/>
        <v>4323</v>
      </c>
      <c r="T20" s="66">
        <f t="shared" si="5"/>
        <v>0</v>
      </c>
      <c r="U20" s="67">
        <f t="shared" si="6"/>
        <v>0</v>
      </c>
      <c r="V20" s="68">
        <f t="shared" si="7"/>
        <v>0</v>
      </c>
      <c r="W20" s="69">
        <f t="shared" si="8"/>
        <v>0</v>
      </c>
      <c r="X20" s="69">
        <f t="shared" si="9"/>
        <v>0</v>
      </c>
      <c r="Y20" s="58">
        <f t="shared" si="10"/>
        <v>7381</v>
      </c>
    </row>
    <row r="21" spans="1:25" ht="13.5" thickBot="1" x14ac:dyDescent="0.25">
      <c r="A21" s="70">
        <v>15</v>
      </c>
      <c r="B21" s="71" t="s">
        <v>39</v>
      </c>
      <c r="C21" s="73" t="s">
        <v>222</v>
      </c>
      <c r="D21" s="62" t="s">
        <v>59</v>
      </c>
      <c r="E21" s="63"/>
      <c r="F21" s="64"/>
      <c r="G21" s="64"/>
      <c r="H21" s="64"/>
      <c r="I21" s="64"/>
      <c r="J21" s="64">
        <v>3</v>
      </c>
      <c r="K21" s="64"/>
      <c r="L21" s="64"/>
      <c r="M21" s="64"/>
      <c r="N21" s="65"/>
      <c r="O21" s="63">
        <f t="shared" si="0"/>
        <v>0</v>
      </c>
      <c r="P21" s="64">
        <f t="shared" si="1"/>
        <v>0</v>
      </c>
      <c r="Q21" s="64">
        <f t="shared" si="2"/>
        <v>0</v>
      </c>
      <c r="R21" s="64">
        <f t="shared" si="3"/>
        <v>0</v>
      </c>
      <c r="S21" s="64">
        <f t="shared" si="4"/>
        <v>0</v>
      </c>
      <c r="T21" s="66">
        <f t="shared" si="5"/>
        <v>6899</v>
      </c>
      <c r="U21" s="67">
        <f t="shared" si="6"/>
        <v>0</v>
      </c>
      <c r="V21" s="68">
        <f t="shared" si="7"/>
        <v>0</v>
      </c>
      <c r="W21" s="69">
        <f t="shared" si="8"/>
        <v>0</v>
      </c>
      <c r="X21" s="69">
        <f t="shared" si="9"/>
        <v>0</v>
      </c>
      <c r="Y21" s="58">
        <f t="shared" si="10"/>
        <v>6899</v>
      </c>
    </row>
    <row r="22" spans="1:25" ht="13.5" thickBot="1" x14ac:dyDescent="0.25">
      <c r="A22" s="59">
        <v>16</v>
      </c>
      <c r="B22" s="60" t="s">
        <v>45</v>
      </c>
      <c r="C22" s="74" t="s">
        <v>46</v>
      </c>
      <c r="D22" s="65" t="s">
        <v>47</v>
      </c>
      <c r="E22" s="63">
        <v>11</v>
      </c>
      <c r="F22" s="64"/>
      <c r="G22" s="64">
        <v>7</v>
      </c>
      <c r="H22" s="64"/>
      <c r="I22" s="64">
        <v>14</v>
      </c>
      <c r="J22" s="64"/>
      <c r="K22" s="64"/>
      <c r="L22" s="64"/>
      <c r="M22" s="64"/>
      <c r="N22" s="65"/>
      <c r="O22" s="63">
        <f t="shared" si="0"/>
        <v>2030</v>
      </c>
      <c r="P22" s="64">
        <f t="shared" si="1"/>
        <v>0</v>
      </c>
      <c r="Q22" s="64">
        <f t="shared" si="2"/>
        <v>2589</v>
      </c>
      <c r="R22" s="64">
        <f t="shared" si="3"/>
        <v>0</v>
      </c>
      <c r="S22" s="64">
        <f t="shared" si="4"/>
        <v>2216</v>
      </c>
      <c r="T22" s="66">
        <f t="shared" si="5"/>
        <v>0</v>
      </c>
      <c r="U22" s="67">
        <f t="shared" si="6"/>
        <v>0</v>
      </c>
      <c r="V22" s="68">
        <f t="shared" si="7"/>
        <v>0</v>
      </c>
      <c r="W22" s="69">
        <f t="shared" si="8"/>
        <v>0</v>
      </c>
      <c r="X22" s="69">
        <f t="shared" si="9"/>
        <v>0</v>
      </c>
      <c r="Y22" s="58">
        <f t="shared" si="10"/>
        <v>6835</v>
      </c>
    </row>
    <row r="23" spans="1:25" ht="13.5" thickBot="1" x14ac:dyDescent="0.25">
      <c r="A23" s="70">
        <v>17</v>
      </c>
      <c r="B23" s="71" t="s">
        <v>53</v>
      </c>
      <c r="C23" s="73" t="s">
        <v>54</v>
      </c>
      <c r="D23" s="62" t="s">
        <v>55</v>
      </c>
      <c r="E23" s="63">
        <v>16</v>
      </c>
      <c r="F23" s="64"/>
      <c r="G23" s="64"/>
      <c r="H23" s="64">
        <v>9</v>
      </c>
      <c r="I23" s="64">
        <v>22</v>
      </c>
      <c r="J23" s="64">
        <v>9</v>
      </c>
      <c r="K23" s="64"/>
      <c r="L23" s="64"/>
      <c r="M23" s="64"/>
      <c r="N23" s="65"/>
      <c r="O23" s="63">
        <f t="shared" si="0"/>
        <v>891</v>
      </c>
      <c r="P23" s="64">
        <f t="shared" si="1"/>
        <v>0</v>
      </c>
      <c r="Q23" s="64">
        <f t="shared" si="2"/>
        <v>0</v>
      </c>
      <c r="R23" s="64">
        <f t="shared" si="3"/>
        <v>1317</v>
      </c>
      <c r="S23" s="64">
        <f t="shared" si="4"/>
        <v>842</v>
      </c>
      <c r="T23" s="66">
        <f t="shared" si="5"/>
        <v>3559</v>
      </c>
      <c r="U23" s="67">
        <f t="shared" si="6"/>
        <v>0</v>
      </c>
      <c r="V23" s="68">
        <f t="shared" si="7"/>
        <v>0</v>
      </c>
      <c r="W23" s="69">
        <f t="shared" si="8"/>
        <v>0</v>
      </c>
      <c r="X23" s="69">
        <f t="shared" si="9"/>
        <v>0</v>
      </c>
      <c r="Y23" s="58">
        <f t="shared" si="10"/>
        <v>6609</v>
      </c>
    </row>
    <row r="24" spans="1:25" ht="13.5" thickBot="1" x14ac:dyDescent="0.25">
      <c r="A24" s="59">
        <v>18</v>
      </c>
      <c r="B24" s="60" t="s">
        <v>192</v>
      </c>
      <c r="C24" s="140" t="s">
        <v>350</v>
      </c>
      <c r="D24" s="65" t="s">
        <v>310</v>
      </c>
      <c r="E24" s="63"/>
      <c r="F24" s="64"/>
      <c r="G24" s="64"/>
      <c r="H24" s="64"/>
      <c r="I24" s="64">
        <v>4</v>
      </c>
      <c r="J24" s="64"/>
      <c r="K24" s="64"/>
      <c r="L24" s="64"/>
      <c r="M24" s="64"/>
      <c r="N24" s="65"/>
      <c r="O24" s="63">
        <f t="shared" si="0"/>
        <v>0</v>
      </c>
      <c r="P24" s="64">
        <f t="shared" si="1"/>
        <v>0</v>
      </c>
      <c r="Q24" s="64">
        <f t="shared" si="2"/>
        <v>0</v>
      </c>
      <c r="R24" s="64">
        <f t="shared" si="3"/>
        <v>0</v>
      </c>
      <c r="S24" s="64">
        <f t="shared" si="4"/>
        <v>6025</v>
      </c>
      <c r="T24" s="66">
        <f t="shared" si="5"/>
        <v>0</v>
      </c>
      <c r="U24" s="67">
        <f t="shared" si="6"/>
        <v>0</v>
      </c>
      <c r="V24" s="68">
        <f t="shared" si="7"/>
        <v>0</v>
      </c>
      <c r="W24" s="69">
        <f t="shared" si="8"/>
        <v>0</v>
      </c>
      <c r="X24" s="69">
        <f t="shared" si="9"/>
        <v>0</v>
      </c>
      <c r="Y24" s="58">
        <f t="shared" si="10"/>
        <v>6025</v>
      </c>
    </row>
    <row r="25" spans="1:25" ht="13.5" thickBot="1" x14ac:dyDescent="0.25">
      <c r="A25" s="70">
        <v>19</v>
      </c>
      <c r="B25" s="71" t="s">
        <v>56</v>
      </c>
      <c r="C25" s="73" t="s">
        <v>57</v>
      </c>
      <c r="D25" s="62" t="s">
        <v>58</v>
      </c>
      <c r="E25" s="63">
        <v>12</v>
      </c>
      <c r="F25" s="64"/>
      <c r="G25" s="64">
        <v>8</v>
      </c>
      <c r="H25" s="64"/>
      <c r="I25" s="64">
        <v>16</v>
      </c>
      <c r="J25" s="64"/>
      <c r="K25" s="64"/>
      <c r="L25" s="64"/>
      <c r="M25" s="64"/>
      <c r="N25" s="65"/>
      <c r="O25" s="63">
        <f t="shared" si="0"/>
        <v>1766</v>
      </c>
      <c r="P25" s="64">
        <f t="shared" si="1"/>
        <v>0</v>
      </c>
      <c r="Q25" s="64">
        <f t="shared" si="2"/>
        <v>2183</v>
      </c>
      <c r="R25" s="64">
        <f t="shared" si="3"/>
        <v>0</v>
      </c>
      <c r="S25" s="64">
        <f t="shared" si="4"/>
        <v>1810</v>
      </c>
      <c r="T25" s="66">
        <f t="shared" si="5"/>
        <v>0</v>
      </c>
      <c r="U25" s="67">
        <f t="shared" si="6"/>
        <v>0</v>
      </c>
      <c r="V25" s="68">
        <f t="shared" si="7"/>
        <v>0</v>
      </c>
      <c r="W25" s="69">
        <f t="shared" si="8"/>
        <v>0</v>
      </c>
      <c r="X25" s="69">
        <f t="shared" si="9"/>
        <v>0</v>
      </c>
      <c r="Y25" s="58">
        <f t="shared" si="10"/>
        <v>5759</v>
      </c>
    </row>
    <row r="26" spans="1:25" ht="13.5" thickBot="1" x14ac:dyDescent="0.25">
      <c r="A26" s="59">
        <v>20</v>
      </c>
      <c r="B26" s="60" t="s">
        <v>238</v>
      </c>
      <c r="C26" s="61" t="s">
        <v>224</v>
      </c>
      <c r="D26" s="62" t="s">
        <v>225</v>
      </c>
      <c r="E26" s="63"/>
      <c r="F26" s="64"/>
      <c r="G26" s="64"/>
      <c r="H26" s="64">
        <v>10</v>
      </c>
      <c r="I26" s="64"/>
      <c r="J26" s="64">
        <v>7</v>
      </c>
      <c r="K26" s="64"/>
      <c r="L26" s="64"/>
      <c r="M26" s="64"/>
      <c r="N26" s="65"/>
      <c r="O26" s="63">
        <f t="shared" si="0"/>
        <v>0</v>
      </c>
      <c r="P26" s="64">
        <f t="shared" si="1"/>
        <v>0</v>
      </c>
      <c r="Q26" s="64">
        <f t="shared" si="2"/>
        <v>0</v>
      </c>
      <c r="R26" s="64">
        <f t="shared" si="3"/>
        <v>997</v>
      </c>
      <c r="S26" s="64">
        <f t="shared" si="4"/>
        <v>0</v>
      </c>
      <c r="T26" s="66">
        <f t="shared" si="5"/>
        <v>4323</v>
      </c>
      <c r="U26" s="67">
        <f t="shared" si="6"/>
        <v>0</v>
      </c>
      <c r="V26" s="68">
        <f t="shared" si="7"/>
        <v>0</v>
      </c>
      <c r="W26" s="69">
        <f t="shared" si="8"/>
        <v>0</v>
      </c>
      <c r="X26" s="69">
        <f t="shared" si="9"/>
        <v>0</v>
      </c>
      <c r="Y26" s="58">
        <f t="shared" si="10"/>
        <v>5320</v>
      </c>
    </row>
    <row r="27" spans="1:25" ht="13.5" thickBot="1" x14ac:dyDescent="0.25">
      <c r="A27" s="59">
        <v>21</v>
      </c>
      <c r="B27" s="60" t="s">
        <v>184</v>
      </c>
      <c r="C27" s="61" t="s">
        <v>354</v>
      </c>
      <c r="D27" s="62" t="s">
        <v>355</v>
      </c>
      <c r="E27" s="63"/>
      <c r="F27" s="64"/>
      <c r="G27" s="64"/>
      <c r="H27" s="64"/>
      <c r="I27" s="64">
        <v>6</v>
      </c>
      <c r="J27" s="64"/>
      <c r="K27" s="64"/>
      <c r="L27" s="64"/>
      <c r="M27" s="64"/>
      <c r="N27" s="65"/>
      <c r="O27" s="63">
        <f t="shared" si="0"/>
        <v>0</v>
      </c>
      <c r="P27" s="64">
        <f t="shared" si="1"/>
        <v>0</v>
      </c>
      <c r="Q27" s="64">
        <f t="shared" si="2"/>
        <v>0</v>
      </c>
      <c r="R27" s="64">
        <f t="shared" si="3"/>
        <v>0</v>
      </c>
      <c r="S27" s="64">
        <f t="shared" si="4"/>
        <v>4792</v>
      </c>
      <c r="T27" s="66">
        <f t="shared" si="5"/>
        <v>0</v>
      </c>
      <c r="U27" s="67">
        <f t="shared" si="6"/>
        <v>0</v>
      </c>
      <c r="V27" s="68">
        <f t="shared" si="7"/>
        <v>0</v>
      </c>
      <c r="W27" s="69">
        <f t="shared" si="8"/>
        <v>0</v>
      </c>
      <c r="X27" s="69">
        <f t="shared" si="9"/>
        <v>0</v>
      </c>
      <c r="Y27" s="58">
        <f t="shared" si="10"/>
        <v>4792</v>
      </c>
    </row>
    <row r="28" spans="1:25" ht="13.5" thickBot="1" x14ac:dyDescent="0.25">
      <c r="A28" s="59">
        <v>22</v>
      </c>
      <c r="B28" s="60" t="s">
        <v>185</v>
      </c>
      <c r="C28" s="140" t="s">
        <v>195</v>
      </c>
      <c r="D28" s="65" t="s">
        <v>161</v>
      </c>
      <c r="E28" s="63"/>
      <c r="F28" s="64"/>
      <c r="G28" s="64">
        <v>13</v>
      </c>
      <c r="H28" s="64"/>
      <c r="I28" s="64">
        <v>23</v>
      </c>
      <c r="J28" s="64">
        <v>11</v>
      </c>
      <c r="K28" s="64"/>
      <c r="L28" s="64"/>
      <c r="M28" s="64"/>
      <c r="N28" s="65"/>
      <c r="O28" s="63">
        <f t="shared" si="0"/>
        <v>0</v>
      </c>
      <c r="P28" s="64">
        <f t="shared" si="1"/>
        <v>0</v>
      </c>
      <c r="Q28" s="64">
        <f t="shared" si="2"/>
        <v>707</v>
      </c>
      <c r="R28" s="64">
        <f t="shared" si="3"/>
        <v>0</v>
      </c>
      <c r="S28" s="64">
        <f t="shared" si="4"/>
        <v>707</v>
      </c>
      <c r="T28" s="66">
        <f t="shared" si="5"/>
        <v>2949</v>
      </c>
      <c r="U28" s="67">
        <f t="shared" si="6"/>
        <v>0</v>
      </c>
      <c r="V28" s="68">
        <f t="shared" si="7"/>
        <v>0</v>
      </c>
      <c r="W28" s="69">
        <f t="shared" si="8"/>
        <v>0</v>
      </c>
      <c r="X28" s="69">
        <f t="shared" si="9"/>
        <v>0</v>
      </c>
      <c r="Y28" s="58">
        <f t="shared" si="10"/>
        <v>4363</v>
      </c>
    </row>
    <row r="29" spans="1:25" ht="13.5" thickBot="1" x14ac:dyDescent="0.25">
      <c r="A29" s="59">
        <v>23</v>
      </c>
      <c r="B29" s="60" t="s">
        <v>48</v>
      </c>
      <c r="C29" s="61" t="s">
        <v>180</v>
      </c>
      <c r="D29" s="62" t="s">
        <v>169</v>
      </c>
      <c r="E29" s="63">
        <v>17</v>
      </c>
      <c r="F29" s="64"/>
      <c r="G29" s="64">
        <v>9</v>
      </c>
      <c r="H29" s="64"/>
      <c r="I29" s="64">
        <v>21</v>
      </c>
      <c r="J29" s="64"/>
      <c r="K29" s="64"/>
      <c r="L29" s="64"/>
      <c r="M29" s="64"/>
      <c r="N29" s="65"/>
      <c r="O29" s="63">
        <f t="shared" si="0"/>
        <v>707</v>
      </c>
      <c r="P29" s="64">
        <f t="shared" si="1"/>
        <v>0</v>
      </c>
      <c r="Q29" s="64">
        <f t="shared" si="2"/>
        <v>1825</v>
      </c>
      <c r="R29" s="64">
        <f t="shared" si="3"/>
        <v>0</v>
      </c>
      <c r="S29" s="64">
        <f t="shared" si="4"/>
        <v>984</v>
      </c>
      <c r="T29" s="66">
        <f t="shared" si="5"/>
        <v>0</v>
      </c>
      <c r="U29" s="67">
        <f t="shared" si="6"/>
        <v>0</v>
      </c>
      <c r="V29" s="68">
        <f t="shared" si="7"/>
        <v>0</v>
      </c>
      <c r="W29" s="69">
        <f t="shared" si="8"/>
        <v>0</v>
      </c>
      <c r="X29" s="69">
        <f t="shared" si="9"/>
        <v>0</v>
      </c>
      <c r="Y29" s="58">
        <f t="shared" si="10"/>
        <v>3516</v>
      </c>
    </row>
    <row r="30" spans="1:25" ht="13.5" thickBot="1" x14ac:dyDescent="0.25">
      <c r="A30" s="59">
        <v>24</v>
      </c>
      <c r="B30" s="60" t="s">
        <v>190</v>
      </c>
      <c r="C30" s="140" t="s">
        <v>227</v>
      </c>
      <c r="D30" s="152" t="s">
        <v>86</v>
      </c>
      <c r="E30" s="63"/>
      <c r="F30" s="64"/>
      <c r="G30" s="64"/>
      <c r="H30" s="64"/>
      <c r="I30" s="64"/>
      <c r="J30" s="64">
        <v>10</v>
      </c>
      <c r="K30" s="64"/>
      <c r="L30" s="64"/>
      <c r="M30" s="64"/>
      <c r="N30" s="65"/>
      <c r="O30" s="63">
        <f t="shared" si="0"/>
        <v>0</v>
      </c>
      <c r="P30" s="64">
        <f t="shared" si="1"/>
        <v>0</v>
      </c>
      <c r="Q30" s="64">
        <f t="shared" si="2"/>
        <v>0</v>
      </c>
      <c r="R30" s="64">
        <f t="shared" si="3"/>
        <v>0</v>
      </c>
      <c r="S30" s="64">
        <f t="shared" si="4"/>
        <v>0</v>
      </c>
      <c r="T30" s="66">
        <f t="shared" si="5"/>
        <v>3239</v>
      </c>
      <c r="U30" s="67">
        <f t="shared" si="6"/>
        <v>0</v>
      </c>
      <c r="V30" s="68">
        <f t="shared" si="7"/>
        <v>0</v>
      </c>
      <c r="W30" s="69">
        <f t="shared" si="8"/>
        <v>0</v>
      </c>
      <c r="X30" s="69">
        <f t="shared" si="9"/>
        <v>0</v>
      </c>
      <c r="Y30" s="58">
        <f t="shared" si="10"/>
        <v>3239</v>
      </c>
    </row>
    <row r="31" spans="1:25" ht="13.5" thickBot="1" x14ac:dyDescent="0.25">
      <c r="A31" s="59">
        <v>25</v>
      </c>
      <c r="B31" s="60" t="s">
        <v>197</v>
      </c>
      <c r="C31" s="61" t="s">
        <v>362</v>
      </c>
      <c r="D31" s="62" t="s">
        <v>93</v>
      </c>
      <c r="E31" s="63"/>
      <c r="F31" s="64"/>
      <c r="G31" s="64"/>
      <c r="H31" s="64"/>
      <c r="I31" s="64">
        <v>12</v>
      </c>
      <c r="J31" s="64"/>
      <c r="K31" s="64"/>
      <c r="L31" s="64"/>
      <c r="M31" s="64"/>
      <c r="N31" s="65"/>
      <c r="O31" s="63">
        <f t="shared" si="0"/>
        <v>0</v>
      </c>
      <c r="P31" s="64">
        <f t="shared" si="1"/>
        <v>0</v>
      </c>
      <c r="Q31" s="64">
        <f t="shared" si="2"/>
        <v>0</v>
      </c>
      <c r="R31" s="64">
        <f t="shared" si="3"/>
        <v>0</v>
      </c>
      <c r="S31" s="64">
        <f t="shared" si="4"/>
        <v>2685</v>
      </c>
      <c r="T31" s="66">
        <f t="shared" si="5"/>
        <v>0</v>
      </c>
      <c r="U31" s="67">
        <f t="shared" si="6"/>
        <v>0</v>
      </c>
      <c r="V31" s="68">
        <f t="shared" si="7"/>
        <v>0</v>
      </c>
      <c r="W31" s="69">
        <f t="shared" si="8"/>
        <v>0</v>
      </c>
      <c r="X31" s="69">
        <f t="shared" si="9"/>
        <v>0</v>
      </c>
      <c r="Y31" s="58">
        <f t="shared" si="10"/>
        <v>2685</v>
      </c>
    </row>
    <row r="32" spans="1:25" ht="13.5" thickBot="1" x14ac:dyDescent="0.25">
      <c r="A32" s="59">
        <v>26</v>
      </c>
      <c r="B32" s="150" t="s">
        <v>198</v>
      </c>
      <c r="C32" s="140" t="s">
        <v>389</v>
      </c>
      <c r="D32" s="65" t="s">
        <v>390</v>
      </c>
      <c r="E32" s="63"/>
      <c r="F32" s="64"/>
      <c r="G32" s="64"/>
      <c r="H32" s="64"/>
      <c r="I32" s="64"/>
      <c r="J32" s="64">
        <v>12</v>
      </c>
      <c r="K32" s="64"/>
      <c r="L32" s="64"/>
      <c r="M32" s="64"/>
      <c r="N32" s="65"/>
      <c r="O32" s="63">
        <f t="shared" si="0"/>
        <v>0</v>
      </c>
      <c r="P32" s="64">
        <f t="shared" si="1"/>
        <v>0</v>
      </c>
      <c r="Q32" s="64">
        <f t="shared" si="2"/>
        <v>0</v>
      </c>
      <c r="R32" s="64">
        <f t="shared" si="3"/>
        <v>0</v>
      </c>
      <c r="S32" s="64">
        <f t="shared" si="4"/>
        <v>0</v>
      </c>
      <c r="T32" s="66">
        <f t="shared" si="5"/>
        <v>2685</v>
      </c>
      <c r="U32" s="67">
        <f t="shared" si="6"/>
        <v>0</v>
      </c>
      <c r="V32" s="68">
        <f t="shared" si="7"/>
        <v>0</v>
      </c>
      <c r="W32" s="69">
        <f t="shared" si="8"/>
        <v>0</v>
      </c>
      <c r="X32" s="69">
        <f t="shared" si="9"/>
        <v>0</v>
      </c>
      <c r="Y32" s="58">
        <f t="shared" si="10"/>
        <v>2685</v>
      </c>
    </row>
    <row r="33" spans="1:25" ht="13.5" thickBot="1" x14ac:dyDescent="0.25">
      <c r="A33" s="59">
        <v>27</v>
      </c>
      <c r="B33" s="150" t="s">
        <v>414</v>
      </c>
      <c r="C33" s="74" t="s">
        <v>392</v>
      </c>
      <c r="D33" s="65" t="s">
        <v>393</v>
      </c>
      <c r="E33" s="63"/>
      <c r="F33" s="64"/>
      <c r="G33" s="64"/>
      <c r="H33" s="64"/>
      <c r="I33" s="64"/>
      <c r="J33" s="64">
        <v>13</v>
      </c>
      <c r="K33" s="64"/>
      <c r="L33" s="64"/>
      <c r="M33" s="64"/>
      <c r="N33" s="65"/>
      <c r="O33" s="63">
        <f t="shared" si="0"/>
        <v>0</v>
      </c>
      <c r="P33" s="64">
        <f t="shared" si="1"/>
        <v>0</v>
      </c>
      <c r="Q33" s="64">
        <f t="shared" si="2"/>
        <v>0</v>
      </c>
      <c r="R33" s="64">
        <f t="shared" si="3"/>
        <v>0</v>
      </c>
      <c r="S33" s="64">
        <f t="shared" si="4"/>
        <v>0</v>
      </c>
      <c r="T33" s="66">
        <f t="shared" si="5"/>
        <v>2441</v>
      </c>
      <c r="U33" s="67">
        <f t="shared" si="6"/>
        <v>0</v>
      </c>
      <c r="V33" s="68">
        <f t="shared" si="7"/>
        <v>0</v>
      </c>
      <c r="W33" s="69">
        <f t="shared" si="8"/>
        <v>0</v>
      </c>
      <c r="X33" s="69">
        <f t="shared" si="9"/>
        <v>0</v>
      </c>
      <c r="Y33" s="58">
        <f t="shared" si="10"/>
        <v>2441</v>
      </c>
    </row>
    <row r="34" spans="1:25" ht="13.5" thickBot="1" x14ac:dyDescent="0.25">
      <c r="A34" s="70">
        <v>28</v>
      </c>
      <c r="B34" s="149" t="s">
        <v>415</v>
      </c>
      <c r="C34" s="72" t="s">
        <v>303</v>
      </c>
      <c r="D34" s="78" t="s">
        <v>215</v>
      </c>
      <c r="E34" s="77"/>
      <c r="F34" s="69"/>
      <c r="G34" s="69">
        <v>12</v>
      </c>
      <c r="H34" s="69"/>
      <c r="I34" s="69">
        <v>19</v>
      </c>
      <c r="J34" s="69"/>
      <c r="K34" s="69"/>
      <c r="L34" s="69"/>
      <c r="M34" s="69"/>
      <c r="N34" s="78"/>
      <c r="O34" s="77">
        <f t="shared" si="0"/>
        <v>0</v>
      </c>
      <c r="P34" s="69">
        <f t="shared" si="1"/>
        <v>0</v>
      </c>
      <c r="Q34" s="69">
        <f t="shared" si="2"/>
        <v>950</v>
      </c>
      <c r="R34" s="69">
        <f t="shared" si="3"/>
        <v>0</v>
      </c>
      <c r="S34" s="69">
        <f t="shared" si="4"/>
        <v>1288</v>
      </c>
      <c r="T34" s="79">
        <f t="shared" si="5"/>
        <v>0</v>
      </c>
      <c r="U34" s="68">
        <f t="shared" si="6"/>
        <v>0</v>
      </c>
      <c r="V34" s="68">
        <f t="shared" si="7"/>
        <v>0</v>
      </c>
      <c r="W34" s="69">
        <f t="shared" si="8"/>
        <v>0</v>
      </c>
      <c r="X34" s="69">
        <f t="shared" si="9"/>
        <v>0</v>
      </c>
      <c r="Y34" s="58">
        <f t="shared" si="10"/>
        <v>2238</v>
      </c>
    </row>
    <row r="35" spans="1:25" ht="13.5" thickBot="1" x14ac:dyDescent="0.25">
      <c r="A35" s="80">
        <v>29</v>
      </c>
      <c r="B35" s="141" t="s">
        <v>416</v>
      </c>
      <c r="C35" s="82" t="s">
        <v>396</v>
      </c>
      <c r="D35" s="83" t="s">
        <v>203</v>
      </c>
      <c r="E35" s="84"/>
      <c r="F35" s="85"/>
      <c r="G35" s="85"/>
      <c r="H35" s="85"/>
      <c r="I35" s="85"/>
      <c r="J35" s="85">
        <v>14</v>
      </c>
      <c r="K35" s="85"/>
      <c r="L35" s="85"/>
      <c r="M35" s="85"/>
      <c r="N35" s="86"/>
      <c r="O35" s="84">
        <f t="shared" si="0"/>
        <v>0</v>
      </c>
      <c r="P35" s="85">
        <f t="shared" si="1"/>
        <v>0</v>
      </c>
      <c r="Q35" s="85">
        <f t="shared" si="2"/>
        <v>0</v>
      </c>
      <c r="R35" s="85">
        <f t="shared" si="3"/>
        <v>0</v>
      </c>
      <c r="S35" s="85">
        <f t="shared" si="4"/>
        <v>0</v>
      </c>
      <c r="T35" s="87">
        <f t="shared" si="5"/>
        <v>2216</v>
      </c>
      <c r="U35" s="88">
        <f t="shared" si="6"/>
        <v>0</v>
      </c>
      <c r="V35" s="89">
        <f t="shared" si="7"/>
        <v>0</v>
      </c>
      <c r="W35" s="90">
        <f t="shared" si="8"/>
        <v>0</v>
      </c>
      <c r="X35" s="90">
        <f t="shared" si="9"/>
        <v>0</v>
      </c>
      <c r="Y35" s="58">
        <f t="shared" si="10"/>
        <v>2216</v>
      </c>
    </row>
    <row r="36" spans="1:25" ht="13.5" thickBot="1" x14ac:dyDescent="0.25">
      <c r="A36" s="70">
        <v>30</v>
      </c>
      <c r="B36" s="151" t="s">
        <v>417</v>
      </c>
      <c r="C36" s="97" t="s">
        <v>399</v>
      </c>
      <c r="D36" s="146" t="s">
        <v>400</v>
      </c>
      <c r="E36" s="84"/>
      <c r="F36" s="85"/>
      <c r="G36" s="85"/>
      <c r="H36" s="85"/>
      <c r="I36" s="85"/>
      <c r="J36" s="85">
        <v>15</v>
      </c>
      <c r="K36" s="85"/>
      <c r="L36" s="85"/>
      <c r="M36" s="85"/>
      <c r="N36" s="86"/>
      <c r="O36" s="84">
        <f t="shared" si="0"/>
        <v>0</v>
      </c>
      <c r="P36" s="85">
        <f t="shared" si="1"/>
        <v>0</v>
      </c>
      <c r="Q36" s="85">
        <f t="shared" si="2"/>
        <v>0</v>
      </c>
      <c r="R36" s="85">
        <f t="shared" si="3"/>
        <v>0</v>
      </c>
      <c r="S36" s="85">
        <f t="shared" si="4"/>
        <v>0</v>
      </c>
      <c r="T36" s="87">
        <f t="shared" si="5"/>
        <v>2006</v>
      </c>
      <c r="U36" s="88">
        <f t="shared" si="6"/>
        <v>0</v>
      </c>
      <c r="V36" s="89">
        <f t="shared" si="7"/>
        <v>0</v>
      </c>
      <c r="W36" s="90">
        <f t="shared" si="8"/>
        <v>0</v>
      </c>
      <c r="X36" s="90">
        <f t="shared" si="9"/>
        <v>0</v>
      </c>
      <c r="Y36" s="58">
        <f t="shared" si="10"/>
        <v>2006</v>
      </c>
    </row>
    <row r="37" spans="1:25" ht="13.5" thickBot="1" x14ac:dyDescent="0.25">
      <c r="A37" s="80">
        <v>31</v>
      </c>
      <c r="B37" s="142" t="s">
        <v>239</v>
      </c>
      <c r="C37" s="145" t="s">
        <v>193</v>
      </c>
      <c r="D37" s="145" t="s">
        <v>60</v>
      </c>
      <c r="E37" s="84"/>
      <c r="F37" s="85"/>
      <c r="G37" s="85"/>
      <c r="H37" s="85">
        <v>11</v>
      </c>
      <c r="I37" s="85"/>
      <c r="J37" s="85">
        <v>19</v>
      </c>
      <c r="K37" s="85"/>
      <c r="L37" s="85"/>
      <c r="M37" s="85"/>
      <c r="N37" s="86"/>
      <c r="O37" s="84">
        <f t="shared" si="0"/>
        <v>0</v>
      </c>
      <c r="P37" s="85">
        <f t="shared" si="1"/>
        <v>0</v>
      </c>
      <c r="Q37" s="85">
        <f t="shared" si="2"/>
        <v>0</v>
      </c>
      <c r="R37" s="85">
        <f t="shared" si="3"/>
        <v>707</v>
      </c>
      <c r="S37" s="85">
        <f t="shared" si="4"/>
        <v>0</v>
      </c>
      <c r="T37" s="87">
        <f t="shared" si="5"/>
        <v>1288</v>
      </c>
      <c r="U37" s="88">
        <f t="shared" si="6"/>
        <v>0</v>
      </c>
      <c r="V37" s="89">
        <f t="shared" si="7"/>
        <v>0</v>
      </c>
      <c r="W37" s="90">
        <f t="shared" si="8"/>
        <v>0</v>
      </c>
      <c r="X37" s="90">
        <f t="shared" si="9"/>
        <v>0</v>
      </c>
      <c r="Y37" s="58">
        <f t="shared" si="10"/>
        <v>1995</v>
      </c>
    </row>
    <row r="38" spans="1:25" ht="13.5" thickBot="1" x14ac:dyDescent="0.25">
      <c r="A38" s="70">
        <v>32</v>
      </c>
      <c r="B38" s="142" t="s">
        <v>418</v>
      </c>
      <c r="C38" s="143" t="s">
        <v>67</v>
      </c>
      <c r="D38" s="143" t="s">
        <v>68</v>
      </c>
      <c r="E38" s="84"/>
      <c r="F38" s="85"/>
      <c r="G38" s="85"/>
      <c r="H38" s="85"/>
      <c r="I38" s="85"/>
      <c r="J38" s="85">
        <v>16</v>
      </c>
      <c r="K38" s="85"/>
      <c r="L38" s="85"/>
      <c r="M38" s="85"/>
      <c r="N38" s="86"/>
      <c r="O38" s="84">
        <f t="shared" si="0"/>
        <v>0</v>
      </c>
      <c r="P38" s="85">
        <f t="shared" si="1"/>
        <v>0</v>
      </c>
      <c r="Q38" s="85">
        <f t="shared" si="2"/>
        <v>0</v>
      </c>
      <c r="R38" s="85">
        <f t="shared" si="3"/>
        <v>0</v>
      </c>
      <c r="S38" s="85">
        <f t="shared" si="4"/>
        <v>0</v>
      </c>
      <c r="T38" s="87">
        <f t="shared" si="5"/>
        <v>1810</v>
      </c>
      <c r="U38" s="88">
        <f t="shared" si="6"/>
        <v>0</v>
      </c>
      <c r="V38" s="89">
        <f t="shared" si="7"/>
        <v>0</v>
      </c>
      <c r="W38" s="90">
        <f t="shared" si="8"/>
        <v>0</v>
      </c>
      <c r="X38" s="90">
        <f t="shared" si="9"/>
        <v>0</v>
      </c>
      <c r="Y38" s="58">
        <f t="shared" si="10"/>
        <v>1810</v>
      </c>
    </row>
    <row r="39" spans="1:25" ht="13.5" thickBot="1" x14ac:dyDescent="0.25">
      <c r="A39" s="80">
        <v>33</v>
      </c>
      <c r="B39" s="142" t="s">
        <v>240</v>
      </c>
      <c r="C39" s="143" t="s">
        <v>233</v>
      </c>
      <c r="D39" s="143" t="s">
        <v>66</v>
      </c>
      <c r="E39" s="84"/>
      <c r="F39" s="85"/>
      <c r="G39" s="85"/>
      <c r="H39" s="85"/>
      <c r="I39" s="85">
        <v>17</v>
      </c>
      <c r="J39" s="85"/>
      <c r="K39" s="85"/>
      <c r="L39" s="85"/>
      <c r="M39" s="85"/>
      <c r="N39" s="86"/>
      <c r="O39" s="84">
        <f t="shared" ref="O39:O56" si="11">IF((E39&gt;0),ROUND((101+1000*(LOG10($E$5)-LOG10(E39)))*$A$2,0),0)</f>
        <v>0</v>
      </c>
      <c r="P39" s="85">
        <f t="shared" ref="P39:P56" si="12">IF((F39&gt;0),ROUND((101+1000*(LOG10($F$5)-LOG10(F39)))*$A$2,0),0)</f>
        <v>0</v>
      </c>
      <c r="Q39" s="85">
        <f t="shared" ref="Q39:Q56" si="13">IF((G39&gt;0),ROUND((101+1000*(LOG10($G$5)-LOG10(G39)))*$A$2,0),0)</f>
        <v>0</v>
      </c>
      <c r="R39" s="85">
        <f t="shared" ref="R39:R56" si="14">IF((H39&gt;0),ROUND((101+1000*(LOG10($H$5)-LOG10(H39)))*$A$2,0),0)</f>
        <v>0</v>
      </c>
      <c r="S39" s="85">
        <f t="shared" ref="S39:S56" si="15">IF((I39&gt;0),ROUND((101+1000*(LOG10($I$5)-LOG10(I39)))*$A$2,0),0)</f>
        <v>1626</v>
      </c>
      <c r="T39" s="87">
        <f t="shared" ref="T39:T56" si="16">IF((J39&gt;0),ROUND((101+1000*(LOG10($J$5)-LOG10(J39)))*$A$2,0),0)</f>
        <v>0</v>
      </c>
      <c r="U39" s="88">
        <f t="shared" ref="U39:U56" si="17">IF((K39&gt;0),ROUND((101+1000*(LOG10($K$5)-LOG10(K39)))*$A$2,0),0)</f>
        <v>0</v>
      </c>
      <c r="V39" s="89">
        <f t="shared" ref="V39:V56" si="18">IF((L39&gt;0),ROUND((101+1000*(LOG10($L$5)-LOG10(L39)))*$A$2,0),0)</f>
        <v>0</v>
      </c>
      <c r="W39" s="90">
        <f t="shared" ref="W39:W56" si="19">IF((M39&gt;0),ROUND((101+1000*(LOG10($M$5)-LOG10(M39)))*$A$2,0),0)</f>
        <v>0</v>
      </c>
      <c r="X39" s="90">
        <f t="shared" ref="X39:X56" si="20">IF((N39&gt;0),ROUND((101+1000*(LOG10($N$5)-LOG10(N39)))*$A$2,0),0)</f>
        <v>0</v>
      </c>
      <c r="Y39" s="58">
        <f t="shared" ref="Y39:Y56" si="21">SUM(LARGE(O39:X39,1),LARGE(O39:X39,2),LARGE(O39:X39,3),LARGE(O39:X39,4))</f>
        <v>1626</v>
      </c>
    </row>
    <row r="40" spans="1:25" ht="13.5" thickBot="1" x14ac:dyDescent="0.25">
      <c r="A40" s="70">
        <v>34</v>
      </c>
      <c r="B40" s="142" t="s">
        <v>186</v>
      </c>
      <c r="C40" s="144" t="s">
        <v>90</v>
      </c>
      <c r="D40" s="144" t="s">
        <v>91</v>
      </c>
      <c r="E40" s="84"/>
      <c r="F40" s="85"/>
      <c r="G40" s="85"/>
      <c r="H40" s="85"/>
      <c r="I40" s="85"/>
      <c r="J40" s="85">
        <v>17</v>
      </c>
      <c r="K40" s="85"/>
      <c r="L40" s="85"/>
      <c r="M40" s="85"/>
      <c r="N40" s="86"/>
      <c r="O40" s="84">
        <f t="shared" si="11"/>
        <v>0</v>
      </c>
      <c r="P40" s="85">
        <f t="shared" si="12"/>
        <v>0</v>
      </c>
      <c r="Q40" s="85">
        <f t="shared" si="13"/>
        <v>0</v>
      </c>
      <c r="R40" s="85">
        <f t="shared" si="14"/>
        <v>0</v>
      </c>
      <c r="S40" s="85">
        <f t="shared" si="15"/>
        <v>0</v>
      </c>
      <c r="T40" s="87">
        <f t="shared" si="16"/>
        <v>1626</v>
      </c>
      <c r="U40" s="88">
        <f t="shared" si="17"/>
        <v>0</v>
      </c>
      <c r="V40" s="89">
        <f t="shared" si="18"/>
        <v>0</v>
      </c>
      <c r="W40" s="90">
        <f t="shared" si="19"/>
        <v>0</v>
      </c>
      <c r="X40" s="90">
        <f t="shared" si="20"/>
        <v>0</v>
      </c>
      <c r="Y40" s="58">
        <f t="shared" si="21"/>
        <v>1626</v>
      </c>
    </row>
    <row r="41" spans="1:25" ht="13.5" thickBot="1" x14ac:dyDescent="0.25">
      <c r="A41" s="80">
        <v>35</v>
      </c>
      <c r="B41" s="142" t="s">
        <v>187</v>
      </c>
      <c r="C41" s="143" t="s">
        <v>229</v>
      </c>
      <c r="D41" s="143" t="s">
        <v>166</v>
      </c>
      <c r="E41" s="84"/>
      <c r="F41" s="85"/>
      <c r="G41" s="85"/>
      <c r="H41" s="85"/>
      <c r="I41" s="85"/>
      <c r="J41" s="85">
        <v>18</v>
      </c>
      <c r="K41" s="85"/>
      <c r="L41" s="85"/>
      <c r="M41" s="85"/>
      <c r="N41" s="86"/>
      <c r="O41" s="84">
        <f t="shared" si="11"/>
        <v>0</v>
      </c>
      <c r="P41" s="85">
        <f t="shared" si="12"/>
        <v>0</v>
      </c>
      <c r="Q41" s="85">
        <f t="shared" si="13"/>
        <v>0</v>
      </c>
      <c r="R41" s="85">
        <f t="shared" si="14"/>
        <v>0</v>
      </c>
      <c r="S41" s="85">
        <f t="shared" si="15"/>
        <v>0</v>
      </c>
      <c r="T41" s="87">
        <f t="shared" si="16"/>
        <v>1452</v>
      </c>
      <c r="U41" s="88">
        <f t="shared" si="17"/>
        <v>0</v>
      </c>
      <c r="V41" s="89">
        <f t="shared" si="18"/>
        <v>0</v>
      </c>
      <c r="W41" s="90">
        <f t="shared" si="19"/>
        <v>0</v>
      </c>
      <c r="X41" s="90">
        <f t="shared" si="20"/>
        <v>0</v>
      </c>
      <c r="Y41" s="58">
        <f t="shared" si="21"/>
        <v>1452</v>
      </c>
    </row>
    <row r="42" spans="1:25" ht="13.5" thickBot="1" x14ac:dyDescent="0.25">
      <c r="A42" s="70">
        <v>36</v>
      </c>
      <c r="B42" s="142" t="s">
        <v>241</v>
      </c>
      <c r="C42" s="145" t="s">
        <v>372</v>
      </c>
      <c r="D42" s="145" t="s">
        <v>237</v>
      </c>
      <c r="E42" s="84"/>
      <c r="F42" s="85"/>
      <c r="G42" s="85"/>
      <c r="H42" s="85"/>
      <c r="I42" s="85">
        <v>20</v>
      </c>
      <c r="J42" s="85"/>
      <c r="K42" s="85"/>
      <c r="L42" s="85"/>
      <c r="M42" s="85"/>
      <c r="N42" s="86"/>
      <c r="O42" s="84">
        <f t="shared" si="11"/>
        <v>0</v>
      </c>
      <c r="P42" s="85">
        <f t="shared" si="12"/>
        <v>0</v>
      </c>
      <c r="Q42" s="85">
        <f t="shared" si="13"/>
        <v>0</v>
      </c>
      <c r="R42" s="85">
        <f t="shared" si="14"/>
        <v>0</v>
      </c>
      <c r="S42" s="85">
        <f t="shared" si="15"/>
        <v>1132</v>
      </c>
      <c r="T42" s="87">
        <f t="shared" si="16"/>
        <v>0</v>
      </c>
      <c r="U42" s="88">
        <f t="shared" si="17"/>
        <v>0</v>
      </c>
      <c r="V42" s="89">
        <f t="shared" si="18"/>
        <v>0</v>
      </c>
      <c r="W42" s="90">
        <f t="shared" si="19"/>
        <v>0</v>
      </c>
      <c r="X42" s="90">
        <f t="shared" si="20"/>
        <v>0</v>
      </c>
      <c r="Y42" s="58">
        <f t="shared" si="21"/>
        <v>1132</v>
      </c>
    </row>
    <row r="43" spans="1:25" ht="13.5" thickBot="1" x14ac:dyDescent="0.25">
      <c r="A43" s="80">
        <v>37</v>
      </c>
      <c r="B43" s="98" t="s">
        <v>419</v>
      </c>
      <c r="C43" s="18" t="s">
        <v>407</v>
      </c>
      <c r="D43" s="18" t="s">
        <v>408</v>
      </c>
      <c r="E43" s="84"/>
      <c r="F43" s="85"/>
      <c r="G43" s="85"/>
      <c r="H43" s="85"/>
      <c r="I43" s="85"/>
      <c r="J43" s="85">
        <v>20</v>
      </c>
      <c r="K43" s="85"/>
      <c r="L43" s="85"/>
      <c r="M43" s="85"/>
      <c r="N43" s="86"/>
      <c r="O43" s="84">
        <f t="shared" si="11"/>
        <v>0</v>
      </c>
      <c r="P43" s="85">
        <f t="shared" si="12"/>
        <v>0</v>
      </c>
      <c r="Q43" s="85">
        <f t="shared" si="13"/>
        <v>0</v>
      </c>
      <c r="R43" s="85">
        <f t="shared" si="14"/>
        <v>0</v>
      </c>
      <c r="S43" s="85">
        <f t="shared" si="15"/>
        <v>0</v>
      </c>
      <c r="T43" s="87">
        <f t="shared" si="16"/>
        <v>1132</v>
      </c>
      <c r="U43" s="88">
        <f t="shared" si="17"/>
        <v>0</v>
      </c>
      <c r="V43" s="89">
        <f t="shared" si="18"/>
        <v>0</v>
      </c>
      <c r="W43" s="90">
        <f t="shared" si="19"/>
        <v>0</v>
      </c>
      <c r="X43" s="90">
        <f t="shared" si="20"/>
        <v>0</v>
      </c>
      <c r="Y43" s="58">
        <f t="shared" si="21"/>
        <v>1132</v>
      </c>
    </row>
    <row r="44" spans="1:25" ht="13.5" thickBot="1" x14ac:dyDescent="0.25">
      <c r="A44" s="70">
        <v>38</v>
      </c>
      <c r="B44" s="98" t="s">
        <v>420</v>
      </c>
      <c r="C44" s="94" t="s">
        <v>231</v>
      </c>
      <c r="D44" s="94" t="s">
        <v>162</v>
      </c>
      <c r="E44" s="84"/>
      <c r="F44" s="85"/>
      <c r="G44" s="85"/>
      <c r="H44" s="85"/>
      <c r="I44" s="85"/>
      <c r="J44" s="85">
        <v>21</v>
      </c>
      <c r="K44" s="85"/>
      <c r="L44" s="85"/>
      <c r="M44" s="85"/>
      <c r="N44" s="86"/>
      <c r="O44" s="84">
        <f t="shared" si="11"/>
        <v>0</v>
      </c>
      <c r="P44" s="85">
        <f t="shared" si="12"/>
        <v>0</v>
      </c>
      <c r="Q44" s="85">
        <f t="shared" si="13"/>
        <v>0</v>
      </c>
      <c r="R44" s="85">
        <f t="shared" si="14"/>
        <v>0</v>
      </c>
      <c r="S44" s="85">
        <f t="shared" si="15"/>
        <v>0</v>
      </c>
      <c r="T44" s="87">
        <f t="shared" si="16"/>
        <v>984</v>
      </c>
      <c r="U44" s="88">
        <f t="shared" si="17"/>
        <v>0</v>
      </c>
      <c r="V44" s="89">
        <f t="shared" si="18"/>
        <v>0</v>
      </c>
      <c r="W44" s="90">
        <f t="shared" si="19"/>
        <v>0</v>
      </c>
      <c r="X44" s="90">
        <f t="shared" si="20"/>
        <v>0</v>
      </c>
      <c r="Y44" s="58">
        <f t="shared" si="21"/>
        <v>984</v>
      </c>
    </row>
    <row r="45" spans="1:25" ht="13.5" thickBot="1" x14ac:dyDescent="0.25">
      <c r="A45" s="80">
        <v>39</v>
      </c>
      <c r="B45" s="130" t="s">
        <v>421</v>
      </c>
      <c r="C45" s="94" t="s">
        <v>219</v>
      </c>
      <c r="D45" s="94" t="s">
        <v>220</v>
      </c>
      <c r="E45" s="84"/>
      <c r="F45" s="85"/>
      <c r="G45" s="85"/>
      <c r="H45" s="85"/>
      <c r="I45" s="85"/>
      <c r="J45" s="85">
        <v>22</v>
      </c>
      <c r="K45" s="85"/>
      <c r="L45" s="85"/>
      <c r="M45" s="85"/>
      <c r="N45" s="86"/>
      <c r="O45" s="84">
        <f t="shared" si="11"/>
        <v>0</v>
      </c>
      <c r="P45" s="85">
        <f t="shared" si="12"/>
        <v>0</v>
      </c>
      <c r="Q45" s="85">
        <f t="shared" si="13"/>
        <v>0</v>
      </c>
      <c r="R45" s="85">
        <f t="shared" si="14"/>
        <v>0</v>
      </c>
      <c r="S45" s="85">
        <f t="shared" si="15"/>
        <v>0</v>
      </c>
      <c r="T45" s="87">
        <f t="shared" si="16"/>
        <v>842</v>
      </c>
      <c r="U45" s="88">
        <f t="shared" si="17"/>
        <v>0</v>
      </c>
      <c r="V45" s="89">
        <f t="shared" si="18"/>
        <v>0</v>
      </c>
      <c r="W45" s="90">
        <f t="shared" si="19"/>
        <v>0</v>
      </c>
      <c r="X45" s="90">
        <f t="shared" si="20"/>
        <v>0</v>
      </c>
      <c r="Y45" s="58">
        <f t="shared" si="21"/>
        <v>842</v>
      </c>
    </row>
    <row r="46" spans="1:25" ht="13.5" thickBot="1" x14ac:dyDescent="0.25">
      <c r="A46" s="70">
        <v>40</v>
      </c>
      <c r="B46" s="98" t="s">
        <v>422</v>
      </c>
      <c r="C46" s="18" t="s">
        <v>217</v>
      </c>
      <c r="D46" s="18" t="s">
        <v>85</v>
      </c>
      <c r="E46" s="84"/>
      <c r="F46" s="85"/>
      <c r="G46" s="85"/>
      <c r="H46" s="85"/>
      <c r="I46" s="85"/>
      <c r="J46" s="85">
        <v>23</v>
      </c>
      <c r="K46" s="85"/>
      <c r="L46" s="85"/>
      <c r="M46" s="85"/>
      <c r="N46" s="86"/>
      <c r="O46" s="84">
        <f t="shared" si="11"/>
        <v>0</v>
      </c>
      <c r="P46" s="85">
        <f t="shared" si="12"/>
        <v>0</v>
      </c>
      <c r="Q46" s="85">
        <f t="shared" si="13"/>
        <v>0</v>
      </c>
      <c r="R46" s="85">
        <f t="shared" si="14"/>
        <v>0</v>
      </c>
      <c r="S46" s="85">
        <f t="shared" si="15"/>
        <v>0</v>
      </c>
      <c r="T46" s="87">
        <f t="shared" si="16"/>
        <v>707</v>
      </c>
      <c r="U46" s="88">
        <f t="shared" si="17"/>
        <v>0</v>
      </c>
      <c r="V46" s="89">
        <f t="shared" si="18"/>
        <v>0</v>
      </c>
      <c r="W46" s="90">
        <f t="shared" si="19"/>
        <v>0</v>
      </c>
      <c r="X46" s="90">
        <f t="shared" si="20"/>
        <v>0</v>
      </c>
      <c r="Y46" s="58">
        <f t="shared" si="21"/>
        <v>707</v>
      </c>
    </row>
    <row r="47" spans="1:25" ht="13.5" thickBot="1" x14ac:dyDescent="0.25">
      <c r="A47" s="80">
        <v>41</v>
      </c>
      <c r="B47" s="98"/>
      <c r="E47" s="84"/>
      <c r="F47" s="85"/>
      <c r="G47" s="85"/>
      <c r="H47" s="85"/>
      <c r="I47" s="85"/>
      <c r="J47" s="85"/>
      <c r="K47" s="85"/>
      <c r="L47" s="85"/>
      <c r="M47" s="85"/>
      <c r="N47" s="86"/>
      <c r="O47" s="84">
        <f t="shared" si="11"/>
        <v>0</v>
      </c>
      <c r="P47" s="85">
        <f t="shared" si="12"/>
        <v>0</v>
      </c>
      <c r="Q47" s="85">
        <f t="shared" si="13"/>
        <v>0</v>
      </c>
      <c r="R47" s="85">
        <f t="shared" si="14"/>
        <v>0</v>
      </c>
      <c r="S47" s="85">
        <f t="shared" si="15"/>
        <v>0</v>
      </c>
      <c r="T47" s="87">
        <f t="shared" si="16"/>
        <v>0</v>
      </c>
      <c r="U47" s="88">
        <f t="shared" si="17"/>
        <v>0</v>
      </c>
      <c r="V47" s="89">
        <f t="shared" si="18"/>
        <v>0</v>
      </c>
      <c r="W47" s="90">
        <f t="shared" si="19"/>
        <v>0</v>
      </c>
      <c r="X47" s="90">
        <f t="shared" si="20"/>
        <v>0</v>
      </c>
      <c r="Y47" s="58">
        <f t="shared" si="21"/>
        <v>0</v>
      </c>
    </row>
    <row r="48" spans="1:25" ht="13.5" thickBot="1" x14ac:dyDescent="0.25">
      <c r="A48" s="70">
        <v>42</v>
      </c>
      <c r="B48" s="98"/>
      <c r="E48" s="84"/>
      <c r="F48" s="85"/>
      <c r="G48" s="85"/>
      <c r="H48" s="85"/>
      <c r="I48" s="85"/>
      <c r="J48" s="85"/>
      <c r="K48" s="85"/>
      <c r="L48" s="85"/>
      <c r="M48" s="85"/>
      <c r="N48" s="86"/>
      <c r="O48" s="84">
        <f t="shared" si="11"/>
        <v>0</v>
      </c>
      <c r="P48" s="85">
        <f t="shared" si="12"/>
        <v>0</v>
      </c>
      <c r="Q48" s="85">
        <f t="shared" si="13"/>
        <v>0</v>
      </c>
      <c r="R48" s="85">
        <f t="shared" si="14"/>
        <v>0</v>
      </c>
      <c r="S48" s="85">
        <f t="shared" si="15"/>
        <v>0</v>
      </c>
      <c r="T48" s="87">
        <f t="shared" si="16"/>
        <v>0</v>
      </c>
      <c r="U48" s="88">
        <f t="shared" si="17"/>
        <v>0</v>
      </c>
      <c r="V48" s="89">
        <f t="shared" si="18"/>
        <v>0</v>
      </c>
      <c r="W48" s="90">
        <f t="shared" si="19"/>
        <v>0</v>
      </c>
      <c r="X48" s="90">
        <f t="shared" si="20"/>
        <v>0</v>
      </c>
      <c r="Y48" s="58">
        <f t="shared" si="21"/>
        <v>0</v>
      </c>
    </row>
    <row r="49" spans="1:25" ht="13.5" thickBot="1" x14ac:dyDescent="0.25">
      <c r="A49" s="80">
        <v>43</v>
      </c>
      <c r="B49" s="98"/>
      <c r="E49" s="84"/>
      <c r="F49" s="85"/>
      <c r="G49" s="85"/>
      <c r="H49" s="85"/>
      <c r="I49" s="85"/>
      <c r="J49" s="85"/>
      <c r="K49" s="85"/>
      <c r="L49" s="85"/>
      <c r="M49" s="85"/>
      <c r="N49" s="86"/>
      <c r="O49" s="84">
        <f t="shared" si="11"/>
        <v>0</v>
      </c>
      <c r="P49" s="85">
        <f t="shared" si="12"/>
        <v>0</v>
      </c>
      <c r="Q49" s="85">
        <f t="shared" si="13"/>
        <v>0</v>
      </c>
      <c r="R49" s="85">
        <f t="shared" si="14"/>
        <v>0</v>
      </c>
      <c r="S49" s="85">
        <f t="shared" si="15"/>
        <v>0</v>
      </c>
      <c r="T49" s="87">
        <f t="shared" si="16"/>
        <v>0</v>
      </c>
      <c r="U49" s="88">
        <f t="shared" si="17"/>
        <v>0</v>
      </c>
      <c r="V49" s="89">
        <f t="shared" si="18"/>
        <v>0</v>
      </c>
      <c r="W49" s="90">
        <f t="shared" si="19"/>
        <v>0</v>
      </c>
      <c r="X49" s="90">
        <f t="shared" si="20"/>
        <v>0</v>
      </c>
      <c r="Y49" s="58">
        <f t="shared" si="21"/>
        <v>0</v>
      </c>
    </row>
    <row r="50" spans="1:25" ht="13.5" thickBot="1" x14ac:dyDescent="0.25">
      <c r="A50" s="70">
        <v>44</v>
      </c>
      <c r="B50" s="98"/>
      <c r="E50" s="84"/>
      <c r="F50" s="85"/>
      <c r="G50" s="85"/>
      <c r="H50" s="85"/>
      <c r="I50" s="85"/>
      <c r="J50" s="85"/>
      <c r="K50" s="85"/>
      <c r="L50" s="85"/>
      <c r="M50" s="85"/>
      <c r="N50" s="86"/>
      <c r="O50" s="84">
        <f t="shared" si="11"/>
        <v>0</v>
      </c>
      <c r="P50" s="85">
        <f t="shared" si="12"/>
        <v>0</v>
      </c>
      <c r="Q50" s="85">
        <f t="shared" si="13"/>
        <v>0</v>
      </c>
      <c r="R50" s="85">
        <f t="shared" si="14"/>
        <v>0</v>
      </c>
      <c r="S50" s="85">
        <f t="shared" si="15"/>
        <v>0</v>
      </c>
      <c r="T50" s="87">
        <f t="shared" si="16"/>
        <v>0</v>
      </c>
      <c r="U50" s="88">
        <f t="shared" si="17"/>
        <v>0</v>
      </c>
      <c r="V50" s="89">
        <f t="shared" si="18"/>
        <v>0</v>
      </c>
      <c r="W50" s="90">
        <f t="shared" si="19"/>
        <v>0</v>
      </c>
      <c r="X50" s="90">
        <f t="shared" si="20"/>
        <v>0</v>
      </c>
      <c r="Y50" s="58">
        <f t="shared" si="21"/>
        <v>0</v>
      </c>
    </row>
    <row r="51" spans="1:25" ht="13.5" thickBot="1" x14ac:dyDescent="0.25">
      <c r="A51" s="80">
        <v>45</v>
      </c>
      <c r="B51" s="98"/>
      <c r="E51" s="84"/>
      <c r="F51" s="85"/>
      <c r="G51" s="85"/>
      <c r="H51" s="85"/>
      <c r="I51" s="85"/>
      <c r="J51" s="85"/>
      <c r="K51" s="85"/>
      <c r="L51" s="85"/>
      <c r="M51" s="85"/>
      <c r="N51" s="86"/>
      <c r="O51" s="84">
        <f t="shared" si="11"/>
        <v>0</v>
      </c>
      <c r="P51" s="85">
        <f t="shared" si="12"/>
        <v>0</v>
      </c>
      <c r="Q51" s="85">
        <f t="shared" si="13"/>
        <v>0</v>
      </c>
      <c r="R51" s="85">
        <f t="shared" si="14"/>
        <v>0</v>
      </c>
      <c r="S51" s="85">
        <f t="shared" si="15"/>
        <v>0</v>
      </c>
      <c r="T51" s="87">
        <f t="shared" si="16"/>
        <v>0</v>
      </c>
      <c r="U51" s="88">
        <f t="shared" si="17"/>
        <v>0</v>
      </c>
      <c r="V51" s="89">
        <f t="shared" si="18"/>
        <v>0</v>
      </c>
      <c r="W51" s="90">
        <f t="shared" si="19"/>
        <v>0</v>
      </c>
      <c r="X51" s="90">
        <f t="shared" si="20"/>
        <v>0</v>
      </c>
      <c r="Y51" s="58">
        <f t="shared" si="21"/>
        <v>0</v>
      </c>
    </row>
    <row r="52" spans="1:25" ht="13.5" thickBot="1" x14ac:dyDescent="0.25">
      <c r="A52" s="70">
        <v>46</v>
      </c>
      <c r="B52" s="98"/>
      <c r="E52" s="84"/>
      <c r="F52" s="85"/>
      <c r="G52" s="85"/>
      <c r="H52" s="85"/>
      <c r="I52" s="85"/>
      <c r="J52" s="85"/>
      <c r="K52" s="85"/>
      <c r="L52" s="85"/>
      <c r="M52" s="85"/>
      <c r="N52" s="86"/>
      <c r="O52" s="84">
        <f t="shared" si="11"/>
        <v>0</v>
      </c>
      <c r="P52" s="85">
        <f t="shared" si="12"/>
        <v>0</v>
      </c>
      <c r="Q52" s="85">
        <f t="shared" si="13"/>
        <v>0</v>
      </c>
      <c r="R52" s="85">
        <f t="shared" si="14"/>
        <v>0</v>
      </c>
      <c r="S52" s="85">
        <f t="shared" si="15"/>
        <v>0</v>
      </c>
      <c r="T52" s="87">
        <f t="shared" si="16"/>
        <v>0</v>
      </c>
      <c r="U52" s="88">
        <f t="shared" si="17"/>
        <v>0</v>
      </c>
      <c r="V52" s="89">
        <f t="shared" si="18"/>
        <v>0</v>
      </c>
      <c r="W52" s="90">
        <f t="shared" si="19"/>
        <v>0</v>
      </c>
      <c r="X52" s="90">
        <f t="shared" si="20"/>
        <v>0</v>
      </c>
      <c r="Y52" s="58">
        <f t="shared" si="21"/>
        <v>0</v>
      </c>
    </row>
    <row r="53" spans="1:25" ht="13.5" thickBot="1" x14ac:dyDescent="0.25">
      <c r="A53" s="80">
        <v>47</v>
      </c>
      <c r="B53" s="98"/>
      <c r="E53" s="84"/>
      <c r="F53" s="85"/>
      <c r="G53" s="85"/>
      <c r="H53" s="85"/>
      <c r="I53" s="85"/>
      <c r="J53" s="85"/>
      <c r="K53" s="85"/>
      <c r="L53" s="85"/>
      <c r="M53" s="85"/>
      <c r="N53" s="86"/>
      <c r="O53" s="84">
        <f t="shared" si="11"/>
        <v>0</v>
      </c>
      <c r="P53" s="85">
        <f t="shared" si="12"/>
        <v>0</v>
      </c>
      <c r="Q53" s="85">
        <f t="shared" si="13"/>
        <v>0</v>
      </c>
      <c r="R53" s="85">
        <f t="shared" si="14"/>
        <v>0</v>
      </c>
      <c r="S53" s="85">
        <f t="shared" si="15"/>
        <v>0</v>
      </c>
      <c r="T53" s="87">
        <f t="shared" si="16"/>
        <v>0</v>
      </c>
      <c r="U53" s="88">
        <f t="shared" si="17"/>
        <v>0</v>
      </c>
      <c r="V53" s="89">
        <f t="shared" si="18"/>
        <v>0</v>
      </c>
      <c r="W53" s="90">
        <f t="shared" si="19"/>
        <v>0</v>
      </c>
      <c r="X53" s="90">
        <f t="shared" si="20"/>
        <v>0</v>
      </c>
      <c r="Y53" s="58">
        <f t="shared" si="21"/>
        <v>0</v>
      </c>
    </row>
    <row r="54" spans="1:25" ht="13.5" thickBot="1" x14ac:dyDescent="0.25">
      <c r="A54" s="70">
        <v>48</v>
      </c>
      <c r="B54" s="98"/>
      <c r="E54" s="84"/>
      <c r="F54" s="85"/>
      <c r="G54" s="85"/>
      <c r="H54" s="85"/>
      <c r="I54" s="85"/>
      <c r="J54" s="85"/>
      <c r="K54" s="85"/>
      <c r="L54" s="85"/>
      <c r="M54" s="85"/>
      <c r="N54" s="86"/>
      <c r="O54" s="84">
        <f t="shared" si="11"/>
        <v>0</v>
      </c>
      <c r="P54" s="85">
        <f t="shared" si="12"/>
        <v>0</v>
      </c>
      <c r="Q54" s="85">
        <f t="shared" si="13"/>
        <v>0</v>
      </c>
      <c r="R54" s="85">
        <f t="shared" si="14"/>
        <v>0</v>
      </c>
      <c r="S54" s="85">
        <f t="shared" si="15"/>
        <v>0</v>
      </c>
      <c r="T54" s="87">
        <f t="shared" si="16"/>
        <v>0</v>
      </c>
      <c r="U54" s="88">
        <f t="shared" si="17"/>
        <v>0</v>
      </c>
      <c r="V54" s="89">
        <f t="shared" si="18"/>
        <v>0</v>
      </c>
      <c r="W54" s="90">
        <f t="shared" si="19"/>
        <v>0</v>
      </c>
      <c r="X54" s="90">
        <f t="shared" si="20"/>
        <v>0</v>
      </c>
      <c r="Y54" s="58">
        <f t="shared" si="21"/>
        <v>0</v>
      </c>
    </row>
    <row r="55" spans="1:25" ht="13.5" thickBot="1" x14ac:dyDescent="0.25">
      <c r="A55" s="80">
        <v>49</v>
      </c>
      <c r="B55" s="98"/>
      <c r="E55" s="84"/>
      <c r="F55" s="85"/>
      <c r="G55" s="85"/>
      <c r="H55" s="85"/>
      <c r="I55" s="85"/>
      <c r="J55" s="85"/>
      <c r="K55" s="85"/>
      <c r="L55" s="85"/>
      <c r="M55" s="85"/>
      <c r="N55" s="86"/>
      <c r="O55" s="84">
        <f t="shared" si="11"/>
        <v>0</v>
      </c>
      <c r="P55" s="85">
        <f t="shared" si="12"/>
        <v>0</v>
      </c>
      <c r="Q55" s="85">
        <f t="shared" si="13"/>
        <v>0</v>
      </c>
      <c r="R55" s="85">
        <f t="shared" si="14"/>
        <v>0</v>
      </c>
      <c r="S55" s="85">
        <f t="shared" si="15"/>
        <v>0</v>
      </c>
      <c r="T55" s="87">
        <f t="shared" si="16"/>
        <v>0</v>
      </c>
      <c r="U55" s="88">
        <f t="shared" si="17"/>
        <v>0</v>
      </c>
      <c r="V55" s="89">
        <f t="shared" si="18"/>
        <v>0</v>
      </c>
      <c r="W55" s="90">
        <f t="shared" si="19"/>
        <v>0</v>
      </c>
      <c r="X55" s="90">
        <f t="shared" si="20"/>
        <v>0</v>
      </c>
      <c r="Y55" s="58">
        <f t="shared" si="21"/>
        <v>0</v>
      </c>
    </row>
    <row r="56" spans="1:25" ht="13.5" thickBot="1" x14ac:dyDescent="0.25">
      <c r="A56" s="70">
        <v>50</v>
      </c>
      <c r="B56" s="98"/>
      <c r="E56" s="84"/>
      <c r="F56" s="85"/>
      <c r="G56" s="85"/>
      <c r="H56" s="85"/>
      <c r="I56" s="85"/>
      <c r="J56" s="85"/>
      <c r="K56" s="85"/>
      <c r="L56" s="85"/>
      <c r="M56" s="85"/>
      <c r="N56" s="86"/>
      <c r="O56" s="84">
        <f t="shared" si="11"/>
        <v>0</v>
      </c>
      <c r="P56" s="85">
        <f t="shared" si="12"/>
        <v>0</v>
      </c>
      <c r="Q56" s="85">
        <f t="shared" si="13"/>
        <v>0</v>
      </c>
      <c r="R56" s="85">
        <f t="shared" si="14"/>
        <v>0</v>
      </c>
      <c r="S56" s="85">
        <f t="shared" si="15"/>
        <v>0</v>
      </c>
      <c r="T56" s="87">
        <f t="shared" si="16"/>
        <v>0</v>
      </c>
      <c r="U56" s="88">
        <f t="shared" si="17"/>
        <v>0</v>
      </c>
      <c r="V56" s="89">
        <f t="shared" si="18"/>
        <v>0</v>
      </c>
      <c r="W56" s="90">
        <f t="shared" si="19"/>
        <v>0</v>
      </c>
      <c r="X56" s="90">
        <f t="shared" si="20"/>
        <v>0</v>
      </c>
      <c r="Y56" s="58">
        <f t="shared" si="21"/>
        <v>0</v>
      </c>
    </row>
    <row r="57" spans="1:25" x14ac:dyDescent="0.2">
      <c r="T57" s="95"/>
      <c r="U57" s="95"/>
      <c r="V57" s="95"/>
      <c r="W57" s="95"/>
      <c r="X57" s="95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111111111099" right="0.23611111111111099" top="0.74791666666666701" bottom="0.74791666666666701" header="0.511811023622047" footer="0.511811023622047"/>
  <pageSetup paperSize="9" fitToWidth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C73E7-38C3-4A4C-B33D-49AD59C3ACB9}">
  <sheetPr codeName="Sheet3">
    <pageSetUpPr fitToPage="1"/>
  </sheetPr>
  <dimension ref="A1:Y56"/>
  <sheetViews>
    <sheetView zoomScaleNormal="100" workbookViewId="0">
      <selection activeCell="Y7" sqref="Y7"/>
    </sheetView>
  </sheetViews>
  <sheetFormatPr defaultColWidth="8.7109375" defaultRowHeight="12.75" x14ac:dyDescent="0.2"/>
  <cols>
    <col min="1" max="1" width="10.5703125" style="14" customWidth="1"/>
    <col min="2" max="2" width="7.5703125" style="14" customWidth="1"/>
    <col min="3" max="3" width="10.28515625" style="14" customWidth="1"/>
    <col min="4" max="4" width="21.42578125" style="14" customWidth="1"/>
    <col min="5" max="10" width="4.7109375" style="14" customWidth="1"/>
    <col min="11" max="14" width="4.7109375" style="14" hidden="1" customWidth="1"/>
    <col min="15" max="17" width="9.7109375" style="14" customWidth="1"/>
    <col min="18" max="18" width="10" style="14" customWidth="1"/>
    <col min="19" max="20" width="9.7109375" style="14" customWidth="1"/>
    <col min="21" max="24" width="9.7109375" style="14" hidden="1" customWidth="1"/>
    <col min="25" max="25" width="7.85546875" style="14" customWidth="1"/>
    <col min="26" max="16384" width="8.7109375" style="14"/>
  </cols>
  <sheetData>
    <row r="1" spans="1:25" x14ac:dyDescent="0.2">
      <c r="A1" s="13">
        <v>3</v>
      </c>
      <c r="B1" s="13">
        <v>2022</v>
      </c>
      <c r="C1" s="14" t="s">
        <v>1</v>
      </c>
      <c r="D1" s="15" t="s">
        <v>2</v>
      </c>
      <c r="I1" s="14" t="s">
        <v>3</v>
      </c>
      <c r="J1" s="15"/>
      <c r="M1" s="14" t="s">
        <v>4</v>
      </c>
      <c r="N1" s="14">
        <v>2013</v>
      </c>
      <c r="W1" s="16" t="s">
        <v>5</v>
      </c>
    </row>
    <row r="2" spans="1:25" x14ac:dyDescent="0.2">
      <c r="A2" s="17">
        <v>3</v>
      </c>
      <c r="B2" s="17"/>
      <c r="C2" s="18"/>
      <c r="D2" s="18" t="s">
        <v>6</v>
      </c>
      <c r="I2" s="14" t="s">
        <v>7</v>
      </c>
      <c r="J2" s="19"/>
      <c r="S2" s="16"/>
    </row>
    <row r="3" spans="1:25" ht="13.5" thickBot="1" x14ac:dyDescent="0.25">
      <c r="A3" s="18"/>
      <c r="B3" s="18"/>
      <c r="C3" s="15"/>
      <c r="D3" s="15"/>
      <c r="E3" s="20"/>
      <c r="J3" s="15"/>
      <c r="S3" s="16"/>
    </row>
    <row r="4" spans="1:25" ht="42" customHeight="1" thickBot="1" x14ac:dyDescent="0.25">
      <c r="A4" s="156" t="str">
        <f>"RAC - Pohár ČWA " &amp; B1</f>
        <v>RAC - Pohár ČWA 2022</v>
      </c>
      <c r="B4" s="156"/>
      <c r="C4" s="156"/>
      <c r="D4" s="156"/>
      <c r="E4" s="21">
        <v>222109</v>
      </c>
      <c r="F4" s="22">
        <v>222132</v>
      </c>
      <c r="G4" s="22">
        <v>222210</v>
      </c>
      <c r="H4" s="22">
        <v>221717</v>
      </c>
      <c r="I4" s="22"/>
      <c r="J4" s="99"/>
      <c r="K4" s="99"/>
      <c r="L4" s="99"/>
      <c r="M4" s="99"/>
      <c r="N4" s="99"/>
      <c r="O4" s="100" t="s">
        <v>61</v>
      </c>
      <c r="P4" s="101" t="s">
        <v>62</v>
      </c>
      <c r="Q4" s="101" t="s">
        <v>64</v>
      </c>
      <c r="R4" s="101" t="s">
        <v>65</v>
      </c>
      <c r="S4" s="102"/>
      <c r="T4" s="103"/>
      <c r="U4" s="101"/>
      <c r="V4" s="101"/>
      <c r="W4" s="101"/>
      <c r="X4" s="104"/>
      <c r="Y4" s="105"/>
    </row>
    <row r="5" spans="1:25" x14ac:dyDescent="0.2">
      <c r="A5" s="29"/>
      <c r="B5" s="30"/>
      <c r="C5" s="31"/>
      <c r="D5" s="32" t="s">
        <v>9</v>
      </c>
      <c r="E5" s="33">
        <v>10</v>
      </c>
      <c r="F5" s="34">
        <v>13</v>
      </c>
      <c r="G5" s="34">
        <v>7</v>
      </c>
      <c r="H5" s="35">
        <v>0</v>
      </c>
      <c r="I5" s="35"/>
      <c r="J5" s="34"/>
      <c r="K5" s="34"/>
      <c r="L5" s="34"/>
      <c r="M5" s="34"/>
      <c r="N5" s="36"/>
      <c r="O5" s="106">
        <v>222109</v>
      </c>
      <c r="P5" s="107">
        <v>222132</v>
      </c>
      <c r="Q5" s="107">
        <v>222210</v>
      </c>
      <c r="R5" s="107">
        <v>221717</v>
      </c>
      <c r="S5" s="108"/>
      <c r="T5" s="107"/>
      <c r="U5" s="107"/>
      <c r="V5" s="107"/>
      <c r="W5" s="107"/>
      <c r="X5" s="107" t="str">
        <f>IF(N4,N4,"")</f>
        <v/>
      </c>
      <c r="Y5" s="109"/>
    </row>
    <row r="6" spans="1:25" ht="13.5" thickBot="1" x14ac:dyDescent="0.25">
      <c r="A6" s="110" t="s">
        <v>10</v>
      </c>
      <c r="B6" s="43" t="s">
        <v>11</v>
      </c>
      <c r="C6" s="111" t="s">
        <v>12</v>
      </c>
      <c r="D6" s="112" t="s">
        <v>13</v>
      </c>
      <c r="E6" s="110" t="s">
        <v>14</v>
      </c>
      <c r="F6" s="113" t="s">
        <v>14</v>
      </c>
      <c r="G6" s="113" t="s">
        <v>14</v>
      </c>
      <c r="H6" s="113" t="s">
        <v>14</v>
      </c>
      <c r="I6" s="113" t="s">
        <v>14</v>
      </c>
      <c r="J6" s="113" t="s">
        <v>14</v>
      </c>
      <c r="K6" s="113" t="s">
        <v>14</v>
      </c>
      <c r="L6" s="113" t="s">
        <v>14</v>
      </c>
      <c r="M6" s="113" t="s">
        <v>14</v>
      </c>
      <c r="N6" s="111" t="s">
        <v>14</v>
      </c>
      <c r="O6" s="110" t="s">
        <v>15</v>
      </c>
      <c r="P6" s="114" t="s">
        <v>15</v>
      </c>
      <c r="Q6" s="114" t="s">
        <v>15</v>
      </c>
      <c r="R6" s="114" t="s">
        <v>15</v>
      </c>
      <c r="S6" s="115" t="s">
        <v>15</v>
      </c>
      <c r="T6" s="111" t="s">
        <v>15</v>
      </c>
      <c r="U6" s="112" t="s">
        <v>15</v>
      </c>
      <c r="V6" s="112" t="s">
        <v>15</v>
      </c>
      <c r="W6" s="112" t="s">
        <v>15</v>
      </c>
      <c r="X6" s="112" t="s">
        <v>15</v>
      </c>
      <c r="Y6" s="116" t="s">
        <v>16</v>
      </c>
    </row>
    <row r="7" spans="1:25" ht="13.5" thickBot="1" x14ac:dyDescent="0.25">
      <c r="A7" s="37">
        <v>1</v>
      </c>
      <c r="B7" s="50" t="s">
        <v>20</v>
      </c>
      <c r="C7" s="96" t="s">
        <v>21</v>
      </c>
      <c r="D7" s="55" t="s">
        <v>22</v>
      </c>
      <c r="E7" s="53">
        <v>1</v>
      </c>
      <c r="F7" s="54">
        <v>2</v>
      </c>
      <c r="G7" s="54">
        <v>2</v>
      </c>
      <c r="H7" s="54"/>
      <c r="I7" s="54"/>
      <c r="J7" s="54"/>
      <c r="K7" s="54"/>
      <c r="L7" s="54"/>
      <c r="M7" s="54"/>
      <c r="N7" s="55"/>
      <c r="O7" s="53">
        <f t="shared" ref="O7:O37" si="0">IF((E7&gt;0),ROUND((101+1000*(LOG10($E$5)-LOG10(E7)))*$A$2,0),0)</f>
        <v>3303</v>
      </c>
      <c r="P7" s="54">
        <f t="shared" ref="P7:P37" si="1">IF((F7&gt;0),ROUND((101+1000*(LOG10($F$5)-LOG10(F7)))*$A$2,0),0)</f>
        <v>2742</v>
      </c>
      <c r="Q7" s="54">
        <f t="shared" ref="Q7:Q37" si="2">IF((G7&gt;0),ROUND((101+1000*(LOG10($G$5)-LOG10(G7)))*$A$2,0),0)</f>
        <v>1935</v>
      </c>
      <c r="R7" s="54">
        <f t="shared" ref="R7:R37" si="3">IF((H7&gt;0),ROUND((101+1000*(LOG10($H$5)-LOG10(H7)))*$A$2,0),0)</f>
        <v>0</v>
      </c>
      <c r="S7" s="56">
        <f t="shared" ref="S7:S37" si="4">IF((I7&gt;0),ROUND((101+1000*(LOG10($I$5)-LOG10(I7)))*$A$2,0),0)</f>
        <v>0</v>
      </c>
      <c r="T7" s="57">
        <f t="shared" ref="T7:T37" si="5">IF((J7&gt;0),ROUND((101+1000*(LOG10($J$5)-LOG10(J7)))*$A$2,0),0)</f>
        <v>0</v>
      </c>
      <c r="U7" s="54">
        <f t="shared" ref="U7:U37" si="6">IF((K7&gt;0),ROUND((101+1000*(LOG10($K$5)-LOG10(K7)))*$A$2,0),0)</f>
        <v>0</v>
      </c>
      <c r="V7" s="54">
        <f t="shared" ref="V7:V37" si="7">IF((L7&gt;0),ROUND((101+1000*(LOG10($L$5)-LOG10(L7)))*$A$2,0),0)</f>
        <v>0</v>
      </c>
      <c r="W7" s="54">
        <f t="shared" ref="W7:W37" si="8">IF((M7&gt;0),ROUND((101+1000*(LOG10($M$5)-LOG10(M7)))*$A$2,0),0)</f>
        <v>0</v>
      </c>
      <c r="X7" s="54">
        <f t="shared" ref="X7:X37" si="9">IF((N7&gt;0),ROUND((101+1000*(LOG10($N$5)-LOG10(N7)))*$A$2,0),0)</f>
        <v>0</v>
      </c>
      <c r="Y7" s="58">
        <f t="shared" ref="Y7:Y36" si="10">SUM(LARGE(O7:X7,1),LARGE(O7:X7,2),LARGE(O7:X7,3),LARGE(O7:X7,4))</f>
        <v>7980</v>
      </c>
    </row>
    <row r="8" spans="1:25" ht="13.5" thickBot="1" x14ac:dyDescent="0.25">
      <c r="A8" s="59">
        <v>2</v>
      </c>
      <c r="B8" s="153" t="s">
        <v>23</v>
      </c>
      <c r="C8" s="61" t="s">
        <v>27</v>
      </c>
      <c r="D8" s="62" t="s">
        <v>28</v>
      </c>
      <c r="E8" s="63">
        <v>3</v>
      </c>
      <c r="F8" s="64">
        <v>1</v>
      </c>
      <c r="G8" s="64"/>
      <c r="H8" s="64"/>
      <c r="I8" s="64"/>
      <c r="J8" s="64"/>
      <c r="K8" s="64"/>
      <c r="L8" s="64"/>
      <c r="M8" s="64"/>
      <c r="N8" s="65"/>
      <c r="O8" s="77">
        <f t="shared" si="0"/>
        <v>1872</v>
      </c>
      <c r="P8" s="69">
        <f t="shared" si="1"/>
        <v>3645</v>
      </c>
      <c r="Q8" s="69">
        <f t="shared" si="2"/>
        <v>0</v>
      </c>
      <c r="R8" s="69">
        <f t="shared" si="3"/>
        <v>0</v>
      </c>
      <c r="S8" s="79">
        <f t="shared" si="4"/>
        <v>0</v>
      </c>
      <c r="T8" s="68">
        <f t="shared" si="5"/>
        <v>0</v>
      </c>
      <c r="U8" s="69">
        <f t="shared" si="6"/>
        <v>0</v>
      </c>
      <c r="V8" s="69">
        <f t="shared" si="7"/>
        <v>0</v>
      </c>
      <c r="W8" s="69">
        <f t="shared" si="8"/>
        <v>0</v>
      </c>
      <c r="X8" s="69">
        <f t="shared" si="9"/>
        <v>0</v>
      </c>
      <c r="Y8" s="58">
        <f t="shared" si="10"/>
        <v>5517</v>
      </c>
    </row>
    <row r="9" spans="1:25" ht="13.5" thickBot="1" x14ac:dyDescent="0.25">
      <c r="A9" s="70">
        <v>3</v>
      </c>
      <c r="B9" s="71" t="s">
        <v>17</v>
      </c>
      <c r="C9" s="72" t="s">
        <v>18</v>
      </c>
      <c r="D9" s="65" t="s">
        <v>19</v>
      </c>
      <c r="E9" s="63">
        <v>2</v>
      </c>
      <c r="F9" s="64"/>
      <c r="G9" s="64">
        <v>1</v>
      </c>
      <c r="H9" s="64"/>
      <c r="I9" s="64"/>
      <c r="J9" s="64"/>
      <c r="K9" s="64"/>
      <c r="L9" s="64"/>
      <c r="M9" s="64"/>
      <c r="N9" s="65"/>
      <c r="O9" s="77">
        <f t="shared" si="0"/>
        <v>2400</v>
      </c>
      <c r="P9" s="69">
        <f t="shared" si="1"/>
        <v>0</v>
      </c>
      <c r="Q9" s="69">
        <f t="shared" si="2"/>
        <v>2838</v>
      </c>
      <c r="R9" s="69">
        <f t="shared" si="3"/>
        <v>0</v>
      </c>
      <c r="S9" s="79">
        <f t="shared" si="4"/>
        <v>0</v>
      </c>
      <c r="T9" s="68">
        <f t="shared" si="5"/>
        <v>0</v>
      </c>
      <c r="U9" s="69">
        <f t="shared" si="6"/>
        <v>0</v>
      </c>
      <c r="V9" s="69">
        <f t="shared" si="7"/>
        <v>0</v>
      </c>
      <c r="W9" s="69">
        <f t="shared" si="8"/>
        <v>0</v>
      </c>
      <c r="X9" s="69">
        <f t="shared" si="9"/>
        <v>0</v>
      </c>
      <c r="Y9" s="58">
        <f t="shared" si="10"/>
        <v>5238</v>
      </c>
    </row>
    <row r="10" spans="1:25" ht="13.5" thickBot="1" x14ac:dyDescent="0.25">
      <c r="A10" s="59">
        <v>4</v>
      </c>
      <c r="B10" s="60" t="s">
        <v>26</v>
      </c>
      <c r="C10" s="74" t="s">
        <v>24</v>
      </c>
      <c r="D10" s="65" t="s">
        <v>25</v>
      </c>
      <c r="E10" s="63">
        <v>4</v>
      </c>
      <c r="F10" s="64">
        <v>3</v>
      </c>
      <c r="G10" s="64">
        <v>3</v>
      </c>
      <c r="H10" s="64"/>
      <c r="I10" s="64"/>
      <c r="J10" s="64"/>
      <c r="K10" s="64"/>
      <c r="L10" s="64"/>
      <c r="M10" s="64"/>
      <c r="N10" s="65"/>
      <c r="O10" s="77">
        <f t="shared" si="0"/>
        <v>1497</v>
      </c>
      <c r="P10" s="69">
        <f t="shared" si="1"/>
        <v>2213</v>
      </c>
      <c r="Q10" s="69">
        <f t="shared" si="2"/>
        <v>1407</v>
      </c>
      <c r="R10" s="69">
        <f t="shared" si="3"/>
        <v>0</v>
      </c>
      <c r="S10" s="79">
        <f t="shared" si="4"/>
        <v>0</v>
      </c>
      <c r="T10" s="68">
        <f t="shared" si="5"/>
        <v>0</v>
      </c>
      <c r="U10" s="69">
        <f t="shared" si="6"/>
        <v>0</v>
      </c>
      <c r="V10" s="69">
        <f t="shared" si="7"/>
        <v>0</v>
      </c>
      <c r="W10" s="69">
        <f t="shared" si="8"/>
        <v>0</v>
      </c>
      <c r="X10" s="69">
        <f t="shared" si="9"/>
        <v>0</v>
      </c>
      <c r="Y10" s="58">
        <f t="shared" si="10"/>
        <v>5117</v>
      </c>
    </row>
    <row r="11" spans="1:25" ht="13.5" thickBot="1" x14ac:dyDescent="0.25">
      <c r="A11" s="70">
        <v>5</v>
      </c>
      <c r="B11" s="71" t="s">
        <v>36</v>
      </c>
      <c r="C11" s="73" t="s">
        <v>37</v>
      </c>
      <c r="D11" s="62" t="s">
        <v>38</v>
      </c>
      <c r="E11" s="63">
        <v>6</v>
      </c>
      <c r="F11" s="64">
        <v>7</v>
      </c>
      <c r="G11" s="64">
        <v>4</v>
      </c>
      <c r="H11" s="64"/>
      <c r="I11" s="64"/>
      <c r="J11" s="64"/>
      <c r="K11" s="64"/>
      <c r="L11" s="64"/>
      <c r="M11" s="64"/>
      <c r="N11" s="65"/>
      <c r="O11" s="77">
        <f t="shared" si="0"/>
        <v>969</v>
      </c>
      <c r="P11" s="69">
        <f t="shared" si="1"/>
        <v>1110</v>
      </c>
      <c r="Q11" s="69">
        <f t="shared" si="2"/>
        <v>1032</v>
      </c>
      <c r="R11" s="69">
        <f t="shared" si="3"/>
        <v>0</v>
      </c>
      <c r="S11" s="79">
        <f t="shared" si="4"/>
        <v>0</v>
      </c>
      <c r="T11" s="68">
        <f t="shared" si="5"/>
        <v>0</v>
      </c>
      <c r="U11" s="69">
        <f t="shared" si="6"/>
        <v>0</v>
      </c>
      <c r="V11" s="69">
        <f t="shared" si="7"/>
        <v>0</v>
      </c>
      <c r="W11" s="69">
        <f t="shared" si="8"/>
        <v>0</v>
      </c>
      <c r="X11" s="69">
        <f t="shared" si="9"/>
        <v>0</v>
      </c>
      <c r="Y11" s="58">
        <f t="shared" si="10"/>
        <v>3111</v>
      </c>
    </row>
    <row r="12" spans="1:25" ht="13.5" thickBot="1" x14ac:dyDescent="0.25">
      <c r="A12" s="59">
        <v>6</v>
      </c>
      <c r="B12" s="60" t="s">
        <v>39</v>
      </c>
      <c r="C12" s="74" t="s">
        <v>46</v>
      </c>
      <c r="D12" s="65" t="s">
        <v>47</v>
      </c>
      <c r="E12" s="63">
        <v>7</v>
      </c>
      <c r="F12" s="64">
        <v>5</v>
      </c>
      <c r="G12" s="64">
        <v>5</v>
      </c>
      <c r="H12" s="64"/>
      <c r="I12" s="64"/>
      <c r="J12" s="64"/>
      <c r="K12" s="64"/>
      <c r="L12" s="64"/>
      <c r="M12" s="64"/>
      <c r="N12" s="65"/>
      <c r="O12" s="77">
        <f t="shared" si="0"/>
        <v>768</v>
      </c>
      <c r="P12" s="69">
        <f t="shared" si="1"/>
        <v>1548</v>
      </c>
      <c r="Q12" s="69">
        <f t="shared" si="2"/>
        <v>741</v>
      </c>
      <c r="R12" s="69">
        <f t="shared" si="3"/>
        <v>0</v>
      </c>
      <c r="S12" s="79">
        <f t="shared" si="4"/>
        <v>0</v>
      </c>
      <c r="T12" s="68">
        <f t="shared" si="5"/>
        <v>0</v>
      </c>
      <c r="U12" s="69">
        <f t="shared" si="6"/>
        <v>0</v>
      </c>
      <c r="V12" s="69">
        <f t="shared" si="7"/>
        <v>0</v>
      </c>
      <c r="W12" s="69">
        <f t="shared" si="8"/>
        <v>0</v>
      </c>
      <c r="X12" s="69">
        <f t="shared" si="9"/>
        <v>0</v>
      </c>
      <c r="Y12" s="58">
        <f t="shared" si="10"/>
        <v>3057</v>
      </c>
    </row>
    <row r="13" spans="1:25" ht="13.5" thickBot="1" x14ac:dyDescent="0.25">
      <c r="A13" s="70">
        <v>7</v>
      </c>
      <c r="B13" s="71" t="s">
        <v>30</v>
      </c>
      <c r="C13" s="73" t="s">
        <v>31</v>
      </c>
      <c r="D13" s="62" t="s">
        <v>32</v>
      </c>
      <c r="E13" s="63">
        <v>5</v>
      </c>
      <c r="F13" s="64">
        <v>4</v>
      </c>
      <c r="G13" s="64"/>
      <c r="H13" s="64"/>
      <c r="I13" s="64"/>
      <c r="J13" s="64"/>
      <c r="K13" s="64"/>
      <c r="L13" s="64"/>
      <c r="M13" s="64"/>
      <c r="N13" s="65"/>
      <c r="O13" s="77">
        <f t="shared" si="0"/>
        <v>1206</v>
      </c>
      <c r="P13" s="69">
        <f t="shared" si="1"/>
        <v>1839</v>
      </c>
      <c r="Q13" s="69">
        <f t="shared" si="2"/>
        <v>0</v>
      </c>
      <c r="R13" s="69">
        <f t="shared" si="3"/>
        <v>0</v>
      </c>
      <c r="S13" s="79">
        <f t="shared" si="4"/>
        <v>0</v>
      </c>
      <c r="T13" s="68">
        <f t="shared" si="5"/>
        <v>0</v>
      </c>
      <c r="U13" s="69">
        <f t="shared" si="6"/>
        <v>0</v>
      </c>
      <c r="V13" s="69">
        <f t="shared" si="7"/>
        <v>0</v>
      </c>
      <c r="W13" s="69">
        <f t="shared" si="8"/>
        <v>0</v>
      </c>
      <c r="X13" s="69">
        <f t="shared" si="9"/>
        <v>0</v>
      </c>
      <c r="Y13" s="58">
        <f t="shared" si="10"/>
        <v>3045</v>
      </c>
    </row>
    <row r="14" spans="1:25" ht="13.5" thickBot="1" x14ac:dyDescent="0.25">
      <c r="A14" s="59">
        <v>8</v>
      </c>
      <c r="B14" s="60" t="s">
        <v>45</v>
      </c>
      <c r="C14" s="61" t="s">
        <v>233</v>
      </c>
      <c r="D14" s="62" t="s">
        <v>66</v>
      </c>
      <c r="E14" s="63"/>
      <c r="F14" s="64">
        <v>6</v>
      </c>
      <c r="G14" s="64">
        <v>6</v>
      </c>
      <c r="H14" s="64"/>
      <c r="I14" s="64"/>
      <c r="J14" s="64"/>
      <c r="K14" s="64"/>
      <c r="L14" s="64"/>
      <c r="M14" s="64"/>
      <c r="N14" s="65"/>
      <c r="O14" s="77">
        <f t="shared" si="0"/>
        <v>0</v>
      </c>
      <c r="P14" s="69">
        <f t="shared" si="1"/>
        <v>1310</v>
      </c>
      <c r="Q14" s="69">
        <f t="shared" si="2"/>
        <v>504</v>
      </c>
      <c r="R14" s="69">
        <f t="shared" si="3"/>
        <v>0</v>
      </c>
      <c r="S14" s="79">
        <f t="shared" si="4"/>
        <v>0</v>
      </c>
      <c r="T14" s="68">
        <f t="shared" si="5"/>
        <v>0</v>
      </c>
      <c r="U14" s="69">
        <f t="shared" si="6"/>
        <v>0</v>
      </c>
      <c r="V14" s="69">
        <f t="shared" si="7"/>
        <v>0</v>
      </c>
      <c r="W14" s="69">
        <f t="shared" si="8"/>
        <v>0</v>
      </c>
      <c r="X14" s="69">
        <f t="shared" si="9"/>
        <v>0</v>
      </c>
      <c r="Y14" s="58">
        <f t="shared" si="10"/>
        <v>1814</v>
      </c>
    </row>
    <row r="15" spans="1:25" ht="13.5" thickBot="1" x14ac:dyDescent="0.25">
      <c r="A15" s="70">
        <v>9</v>
      </c>
      <c r="B15" s="71" t="s">
        <v>53</v>
      </c>
      <c r="C15" s="73" t="s">
        <v>57</v>
      </c>
      <c r="D15" s="62" t="s">
        <v>58</v>
      </c>
      <c r="E15" s="63">
        <v>10</v>
      </c>
      <c r="F15" s="64">
        <v>11</v>
      </c>
      <c r="G15" s="64">
        <v>7</v>
      </c>
      <c r="H15" s="64"/>
      <c r="I15" s="64"/>
      <c r="J15" s="64"/>
      <c r="K15" s="64"/>
      <c r="L15" s="64"/>
      <c r="M15" s="64"/>
      <c r="N15" s="65"/>
      <c r="O15" s="77">
        <f t="shared" si="0"/>
        <v>303</v>
      </c>
      <c r="P15" s="69">
        <f t="shared" si="1"/>
        <v>521</v>
      </c>
      <c r="Q15" s="69">
        <f t="shared" si="2"/>
        <v>303</v>
      </c>
      <c r="R15" s="69">
        <f t="shared" si="3"/>
        <v>0</v>
      </c>
      <c r="S15" s="79">
        <f t="shared" si="4"/>
        <v>0</v>
      </c>
      <c r="T15" s="68">
        <f t="shared" si="5"/>
        <v>0</v>
      </c>
      <c r="U15" s="69">
        <f t="shared" si="6"/>
        <v>0</v>
      </c>
      <c r="V15" s="69">
        <f t="shared" si="7"/>
        <v>0</v>
      </c>
      <c r="W15" s="69">
        <f t="shared" si="8"/>
        <v>0</v>
      </c>
      <c r="X15" s="69">
        <f t="shared" si="9"/>
        <v>0</v>
      </c>
      <c r="Y15" s="58">
        <f t="shared" si="10"/>
        <v>1127</v>
      </c>
    </row>
    <row r="16" spans="1:25" ht="13.5" thickBot="1" x14ac:dyDescent="0.25">
      <c r="A16" s="59">
        <v>10</v>
      </c>
      <c r="B16" s="60" t="s">
        <v>29</v>
      </c>
      <c r="C16" s="61" t="s">
        <v>303</v>
      </c>
      <c r="D16" s="62" t="s">
        <v>215</v>
      </c>
      <c r="E16" s="63">
        <v>8</v>
      </c>
      <c r="F16" s="64">
        <v>12</v>
      </c>
      <c r="G16" s="64"/>
      <c r="H16" s="64"/>
      <c r="I16" s="64"/>
      <c r="J16" s="64"/>
      <c r="K16" s="64"/>
      <c r="L16" s="64"/>
      <c r="M16" s="64"/>
      <c r="N16" s="65"/>
      <c r="O16" s="77">
        <f t="shared" si="0"/>
        <v>594</v>
      </c>
      <c r="P16" s="69">
        <f t="shared" si="1"/>
        <v>407</v>
      </c>
      <c r="Q16" s="69">
        <f t="shared" si="2"/>
        <v>0</v>
      </c>
      <c r="R16" s="69">
        <f t="shared" si="3"/>
        <v>0</v>
      </c>
      <c r="S16" s="79">
        <f t="shared" si="4"/>
        <v>0</v>
      </c>
      <c r="T16" s="68">
        <f t="shared" si="5"/>
        <v>0</v>
      </c>
      <c r="U16" s="69">
        <f t="shared" si="6"/>
        <v>0</v>
      </c>
      <c r="V16" s="69">
        <f t="shared" si="7"/>
        <v>0</v>
      </c>
      <c r="W16" s="69">
        <f t="shared" si="8"/>
        <v>0</v>
      </c>
      <c r="X16" s="69">
        <f t="shared" si="9"/>
        <v>0</v>
      </c>
      <c r="Y16" s="58">
        <f t="shared" si="10"/>
        <v>1001</v>
      </c>
    </row>
    <row r="17" spans="1:25" ht="13.5" thickBot="1" x14ac:dyDescent="0.25">
      <c r="A17" s="70">
        <v>11</v>
      </c>
      <c r="B17" s="71" t="s">
        <v>33</v>
      </c>
      <c r="C17" s="72" t="s">
        <v>51</v>
      </c>
      <c r="D17" s="65" t="s">
        <v>52</v>
      </c>
      <c r="E17" s="63"/>
      <c r="F17" s="64">
        <v>8</v>
      </c>
      <c r="G17" s="64"/>
      <c r="H17" s="64"/>
      <c r="I17" s="64"/>
      <c r="J17" s="64"/>
      <c r="K17" s="64"/>
      <c r="L17" s="64"/>
      <c r="M17" s="64"/>
      <c r="N17" s="65"/>
      <c r="O17" s="77">
        <f t="shared" si="0"/>
        <v>0</v>
      </c>
      <c r="P17" s="69">
        <f t="shared" si="1"/>
        <v>936</v>
      </c>
      <c r="Q17" s="69">
        <f t="shared" si="2"/>
        <v>0</v>
      </c>
      <c r="R17" s="69">
        <f t="shared" si="3"/>
        <v>0</v>
      </c>
      <c r="S17" s="79">
        <f t="shared" si="4"/>
        <v>0</v>
      </c>
      <c r="T17" s="68">
        <f t="shared" si="5"/>
        <v>0</v>
      </c>
      <c r="U17" s="69">
        <f t="shared" si="6"/>
        <v>0</v>
      </c>
      <c r="V17" s="69">
        <f t="shared" si="7"/>
        <v>0</v>
      </c>
      <c r="W17" s="69">
        <f t="shared" si="8"/>
        <v>0</v>
      </c>
      <c r="X17" s="69">
        <f t="shared" si="9"/>
        <v>0</v>
      </c>
      <c r="Y17" s="58">
        <f t="shared" si="10"/>
        <v>936</v>
      </c>
    </row>
    <row r="18" spans="1:25" ht="13.5" thickBot="1" x14ac:dyDescent="0.25">
      <c r="A18" s="59">
        <v>12</v>
      </c>
      <c r="B18" s="60" t="s">
        <v>48</v>
      </c>
      <c r="C18" s="61" t="s">
        <v>180</v>
      </c>
      <c r="D18" s="62" t="s">
        <v>169</v>
      </c>
      <c r="E18" s="63"/>
      <c r="F18" s="64">
        <v>9</v>
      </c>
      <c r="G18" s="64"/>
      <c r="H18" s="64"/>
      <c r="I18" s="64"/>
      <c r="J18" s="64"/>
      <c r="K18" s="64"/>
      <c r="L18" s="64"/>
      <c r="M18" s="64"/>
      <c r="N18" s="65"/>
      <c r="O18" s="77">
        <f t="shared" si="0"/>
        <v>0</v>
      </c>
      <c r="P18" s="69">
        <f t="shared" si="1"/>
        <v>782</v>
      </c>
      <c r="Q18" s="69">
        <f t="shared" si="2"/>
        <v>0</v>
      </c>
      <c r="R18" s="69">
        <f t="shared" si="3"/>
        <v>0</v>
      </c>
      <c r="S18" s="79">
        <f t="shared" si="4"/>
        <v>0</v>
      </c>
      <c r="T18" s="68">
        <f t="shared" si="5"/>
        <v>0</v>
      </c>
      <c r="U18" s="69">
        <f t="shared" si="6"/>
        <v>0</v>
      </c>
      <c r="V18" s="69">
        <f t="shared" si="7"/>
        <v>0</v>
      </c>
      <c r="W18" s="69">
        <f t="shared" si="8"/>
        <v>0</v>
      </c>
      <c r="X18" s="69">
        <f t="shared" si="9"/>
        <v>0</v>
      </c>
      <c r="Y18" s="58">
        <f t="shared" si="10"/>
        <v>782</v>
      </c>
    </row>
    <row r="19" spans="1:25" ht="13.5" thickBot="1" x14ac:dyDescent="0.25">
      <c r="A19" s="70">
        <v>13</v>
      </c>
      <c r="B19" s="71" t="s">
        <v>56</v>
      </c>
      <c r="C19" s="73" t="s">
        <v>54</v>
      </c>
      <c r="D19" s="62" t="s">
        <v>55</v>
      </c>
      <c r="E19" s="63"/>
      <c r="F19" s="64">
        <v>10</v>
      </c>
      <c r="G19" s="64"/>
      <c r="H19" s="64"/>
      <c r="I19" s="64"/>
      <c r="J19" s="64"/>
      <c r="K19" s="64"/>
      <c r="L19" s="64"/>
      <c r="M19" s="64"/>
      <c r="N19" s="65"/>
      <c r="O19" s="77">
        <f t="shared" si="0"/>
        <v>0</v>
      </c>
      <c r="P19" s="69">
        <f t="shared" si="1"/>
        <v>645</v>
      </c>
      <c r="Q19" s="69">
        <f t="shared" si="2"/>
        <v>0</v>
      </c>
      <c r="R19" s="69">
        <f t="shared" si="3"/>
        <v>0</v>
      </c>
      <c r="S19" s="79">
        <f t="shared" si="4"/>
        <v>0</v>
      </c>
      <c r="T19" s="68">
        <f t="shared" si="5"/>
        <v>0</v>
      </c>
      <c r="U19" s="69">
        <f t="shared" si="6"/>
        <v>0</v>
      </c>
      <c r="V19" s="69">
        <f t="shared" si="7"/>
        <v>0</v>
      </c>
      <c r="W19" s="69">
        <f t="shared" si="8"/>
        <v>0</v>
      </c>
      <c r="X19" s="69">
        <f t="shared" si="9"/>
        <v>0</v>
      </c>
      <c r="Y19" s="58">
        <f t="shared" si="10"/>
        <v>645</v>
      </c>
    </row>
    <row r="20" spans="1:25" ht="13.5" thickBot="1" x14ac:dyDescent="0.25">
      <c r="A20" s="59">
        <v>14</v>
      </c>
      <c r="B20" s="60" t="s">
        <v>40</v>
      </c>
      <c r="C20" s="61" t="s">
        <v>181</v>
      </c>
      <c r="D20" s="62" t="s">
        <v>101</v>
      </c>
      <c r="E20" s="63"/>
      <c r="F20" s="64">
        <v>13</v>
      </c>
      <c r="G20" s="64"/>
      <c r="H20" s="64"/>
      <c r="I20" s="64"/>
      <c r="J20" s="64"/>
      <c r="K20" s="64"/>
      <c r="L20" s="64"/>
      <c r="M20" s="64"/>
      <c r="N20" s="65"/>
      <c r="O20" s="77">
        <f t="shared" si="0"/>
        <v>0</v>
      </c>
      <c r="P20" s="69">
        <f t="shared" si="1"/>
        <v>303</v>
      </c>
      <c r="Q20" s="69">
        <f t="shared" si="2"/>
        <v>0</v>
      </c>
      <c r="R20" s="69">
        <f t="shared" si="3"/>
        <v>0</v>
      </c>
      <c r="S20" s="79">
        <f t="shared" si="4"/>
        <v>0</v>
      </c>
      <c r="T20" s="68">
        <f t="shared" si="5"/>
        <v>0</v>
      </c>
      <c r="U20" s="69">
        <f t="shared" si="6"/>
        <v>0</v>
      </c>
      <c r="V20" s="69">
        <f t="shared" si="7"/>
        <v>0</v>
      </c>
      <c r="W20" s="69">
        <f t="shared" si="8"/>
        <v>0</v>
      </c>
      <c r="X20" s="69">
        <f t="shared" si="9"/>
        <v>0</v>
      </c>
      <c r="Y20" s="58">
        <f t="shared" si="10"/>
        <v>303</v>
      </c>
    </row>
    <row r="21" spans="1:25" ht="13.5" thickBot="1" x14ac:dyDescent="0.25">
      <c r="A21" s="80">
        <v>15</v>
      </c>
      <c r="B21" s="117"/>
      <c r="C21" s="97"/>
      <c r="D21" s="86"/>
      <c r="E21" s="84"/>
      <c r="F21" s="85"/>
      <c r="G21" s="85"/>
      <c r="H21" s="85"/>
      <c r="I21" s="85"/>
      <c r="J21" s="85"/>
      <c r="K21" s="85"/>
      <c r="L21" s="85"/>
      <c r="M21" s="85"/>
      <c r="N21" s="86"/>
      <c r="O21" s="118">
        <f t="shared" si="0"/>
        <v>0</v>
      </c>
      <c r="P21" s="90">
        <f t="shared" si="1"/>
        <v>0</v>
      </c>
      <c r="Q21" s="90">
        <f t="shared" si="2"/>
        <v>0</v>
      </c>
      <c r="R21" s="90">
        <f t="shared" si="3"/>
        <v>0</v>
      </c>
      <c r="S21" s="119">
        <f t="shared" si="4"/>
        <v>0</v>
      </c>
      <c r="T21" s="89">
        <f t="shared" si="5"/>
        <v>0</v>
      </c>
      <c r="U21" s="90">
        <f t="shared" si="6"/>
        <v>0</v>
      </c>
      <c r="V21" s="90">
        <f t="shared" si="7"/>
        <v>0</v>
      </c>
      <c r="W21" s="90">
        <f t="shared" si="8"/>
        <v>0</v>
      </c>
      <c r="X21" s="90">
        <f t="shared" si="9"/>
        <v>0</v>
      </c>
      <c r="Y21" s="58">
        <f t="shared" si="10"/>
        <v>0</v>
      </c>
    </row>
    <row r="22" spans="1:25" ht="13.5" thickBot="1" x14ac:dyDescent="0.25">
      <c r="A22" s="70">
        <v>17</v>
      </c>
      <c r="B22" s="120"/>
      <c r="C22" s="73"/>
      <c r="D22" s="76"/>
      <c r="E22" s="77"/>
      <c r="F22" s="69"/>
      <c r="G22" s="69"/>
      <c r="H22" s="69"/>
      <c r="I22" s="69"/>
      <c r="J22" s="69"/>
      <c r="K22" s="69"/>
      <c r="L22" s="69"/>
      <c r="M22" s="69"/>
      <c r="N22" s="78"/>
      <c r="O22" s="77">
        <f t="shared" si="0"/>
        <v>0</v>
      </c>
      <c r="P22" s="69">
        <f t="shared" si="1"/>
        <v>0</v>
      </c>
      <c r="Q22" s="69">
        <f t="shared" si="2"/>
        <v>0</v>
      </c>
      <c r="R22" s="69">
        <f t="shared" si="3"/>
        <v>0</v>
      </c>
      <c r="S22" s="79">
        <f t="shared" si="4"/>
        <v>0</v>
      </c>
      <c r="T22" s="68">
        <f t="shared" si="5"/>
        <v>0</v>
      </c>
      <c r="U22" s="69">
        <f t="shared" si="6"/>
        <v>0</v>
      </c>
      <c r="V22" s="69">
        <f t="shared" si="7"/>
        <v>0</v>
      </c>
      <c r="W22" s="69">
        <f t="shared" si="8"/>
        <v>0</v>
      </c>
      <c r="X22" s="69">
        <f t="shared" si="9"/>
        <v>0</v>
      </c>
      <c r="Y22" s="58">
        <f t="shared" si="10"/>
        <v>0</v>
      </c>
    </row>
    <row r="23" spans="1:25" ht="13.5" thickBot="1" x14ac:dyDescent="0.25">
      <c r="A23" s="59">
        <v>18</v>
      </c>
      <c r="B23" s="74"/>
      <c r="C23" s="74"/>
      <c r="D23" s="65"/>
      <c r="E23" s="63"/>
      <c r="F23" s="64"/>
      <c r="G23" s="64"/>
      <c r="H23" s="64"/>
      <c r="I23" s="64"/>
      <c r="J23" s="64"/>
      <c r="K23" s="64"/>
      <c r="L23" s="64"/>
      <c r="M23" s="64"/>
      <c r="N23" s="65"/>
      <c r="O23" s="77">
        <f t="shared" si="0"/>
        <v>0</v>
      </c>
      <c r="P23" s="69">
        <f t="shared" si="1"/>
        <v>0</v>
      </c>
      <c r="Q23" s="69">
        <f t="shared" si="2"/>
        <v>0</v>
      </c>
      <c r="R23" s="69">
        <f t="shared" si="3"/>
        <v>0</v>
      </c>
      <c r="S23" s="79">
        <f t="shared" si="4"/>
        <v>0</v>
      </c>
      <c r="T23" s="68">
        <f t="shared" si="5"/>
        <v>0</v>
      </c>
      <c r="U23" s="69">
        <f t="shared" si="6"/>
        <v>0</v>
      </c>
      <c r="V23" s="69">
        <f t="shared" si="7"/>
        <v>0</v>
      </c>
      <c r="W23" s="69">
        <f t="shared" si="8"/>
        <v>0</v>
      </c>
      <c r="X23" s="69">
        <f t="shared" si="9"/>
        <v>0</v>
      </c>
      <c r="Y23" s="58">
        <f t="shared" si="10"/>
        <v>0</v>
      </c>
    </row>
    <row r="24" spans="1:25" ht="13.5" thickBot="1" x14ac:dyDescent="0.25">
      <c r="A24" s="70">
        <v>19</v>
      </c>
      <c r="B24" s="120"/>
      <c r="C24" s="73"/>
      <c r="D24" s="62"/>
      <c r="E24" s="63"/>
      <c r="F24" s="64"/>
      <c r="G24" s="64"/>
      <c r="H24" s="64"/>
      <c r="I24" s="64"/>
      <c r="J24" s="64"/>
      <c r="K24" s="64"/>
      <c r="L24" s="64"/>
      <c r="M24" s="64"/>
      <c r="N24" s="65"/>
      <c r="O24" s="77">
        <f t="shared" si="0"/>
        <v>0</v>
      </c>
      <c r="P24" s="69">
        <f t="shared" si="1"/>
        <v>0</v>
      </c>
      <c r="Q24" s="69">
        <f t="shared" si="2"/>
        <v>0</v>
      </c>
      <c r="R24" s="69">
        <f t="shared" si="3"/>
        <v>0</v>
      </c>
      <c r="S24" s="79">
        <f t="shared" si="4"/>
        <v>0</v>
      </c>
      <c r="T24" s="68">
        <f t="shared" si="5"/>
        <v>0</v>
      </c>
      <c r="U24" s="69">
        <f t="shared" si="6"/>
        <v>0</v>
      </c>
      <c r="V24" s="69">
        <f t="shared" si="7"/>
        <v>0</v>
      </c>
      <c r="W24" s="69">
        <f t="shared" si="8"/>
        <v>0</v>
      </c>
      <c r="X24" s="69">
        <f t="shared" si="9"/>
        <v>0</v>
      </c>
      <c r="Y24" s="58">
        <f t="shared" si="10"/>
        <v>0</v>
      </c>
    </row>
    <row r="25" spans="1:25" ht="13.5" thickBot="1" x14ac:dyDescent="0.25">
      <c r="A25" s="59">
        <v>20</v>
      </c>
      <c r="B25" s="74"/>
      <c r="C25" s="61"/>
      <c r="D25" s="62"/>
      <c r="E25" s="63"/>
      <c r="F25" s="64"/>
      <c r="G25" s="64"/>
      <c r="H25" s="64"/>
      <c r="I25" s="64"/>
      <c r="J25" s="64"/>
      <c r="K25" s="64"/>
      <c r="L25" s="64"/>
      <c r="M25" s="64"/>
      <c r="N25" s="65"/>
      <c r="O25" s="77">
        <f t="shared" si="0"/>
        <v>0</v>
      </c>
      <c r="P25" s="69">
        <f t="shared" si="1"/>
        <v>0</v>
      </c>
      <c r="Q25" s="69">
        <f t="shared" si="2"/>
        <v>0</v>
      </c>
      <c r="R25" s="69">
        <f t="shared" si="3"/>
        <v>0</v>
      </c>
      <c r="S25" s="79">
        <f t="shared" si="4"/>
        <v>0</v>
      </c>
      <c r="T25" s="68">
        <f t="shared" si="5"/>
        <v>0</v>
      </c>
      <c r="U25" s="69">
        <f t="shared" si="6"/>
        <v>0</v>
      </c>
      <c r="V25" s="69">
        <f t="shared" si="7"/>
        <v>0</v>
      </c>
      <c r="W25" s="69">
        <f t="shared" si="8"/>
        <v>0</v>
      </c>
      <c r="X25" s="69">
        <f t="shared" si="9"/>
        <v>0</v>
      </c>
      <c r="Y25" s="58">
        <f t="shared" si="10"/>
        <v>0</v>
      </c>
    </row>
    <row r="26" spans="1:25" ht="13.5" thickBot="1" x14ac:dyDescent="0.25">
      <c r="A26" s="70">
        <v>21</v>
      </c>
      <c r="B26" s="120"/>
      <c r="C26" s="73"/>
      <c r="D26" s="62"/>
      <c r="E26" s="63"/>
      <c r="F26" s="64"/>
      <c r="G26" s="64"/>
      <c r="H26" s="64"/>
      <c r="I26" s="64"/>
      <c r="J26" s="64"/>
      <c r="K26" s="64"/>
      <c r="L26" s="64"/>
      <c r="M26" s="64"/>
      <c r="N26" s="65"/>
      <c r="O26" s="77">
        <f t="shared" si="0"/>
        <v>0</v>
      </c>
      <c r="P26" s="69">
        <f t="shared" si="1"/>
        <v>0</v>
      </c>
      <c r="Q26" s="69">
        <f t="shared" si="2"/>
        <v>0</v>
      </c>
      <c r="R26" s="69">
        <f t="shared" si="3"/>
        <v>0</v>
      </c>
      <c r="S26" s="79">
        <f t="shared" si="4"/>
        <v>0</v>
      </c>
      <c r="T26" s="68">
        <f t="shared" si="5"/>
        <v>0</v>
      </c>
      <c r="U26" s="69">
        <f t="shared" si="6"/>
        <v>0</v>
      </c>
      <c r="V26" s="69">
        <f t="shared" si="7"/>
        <v>0</v>
      </c>
      <c r="W26" s="69">
        <f t="shared" si="8"/>
        <v>0</v>
      </c>
      <c r="X26" s="69">
        <f t="shared" si="9"/>
        <v>0</v>
      </c>
      <c r="Y26" s="58">
        <f t="shared" si="10"/>
        <v>0</v>
      </c>
    </row>
    <row r="27" spans="1:25" ht="13.5" thickBot="1" x14ac:dyDescent="0.25">
      <c r="A27" s="59">
        <v>22</v>
      </c>
      <c r="B27" s="121"/>
      <c r="C27" s="7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5"/>
      <c r="O27" s="77">
        <f t="shared" si="0"/>
        <v>0</v>
      </c>
      <c r="P27" s="69">
        <f t="shared" si="1"/>
        <v>0</v>
      </c>
      <c r="Q27" s="69">
        <f t="shared" si="2"/>
        <v>0</v>
      </c>
      <c r="R27" s="69">
        <f t="shared" si="3"/>
        <v>0</v>
      </c>
      <c r="S27" s="79">
        <f t="shared" si="4"/>
        <v>0</v>
      </c>
      <c r="T27" s="68">
        <f t="shared" si="5"/>
        <v>0</v>
      </c>
      <c r="U27" s="69">
        <f t="shared" si="6"/>
        <v>0</v>
      </c>
      <c r="V27" s="69">
        <f t="shared" si="7"/>
        <v>0</v>
      </c>
      <c r="W27" s="69">
        <f t="shared" si="8"/>
        <v>0</v>
      </c>
      <c r="X27" s="69">
        <f t="shared" si="9"/>
        <v>0</v>
      </c>
      <c r="Y27" s="58">
        <f t="shared" si="10"/>
        <v>0</v>
      </c>
    </row>
    <row r="28" spans="1:25" ht="13.5" thickBot="1" x14ac:dyDescent="0.25">
      <c r="A28" s="70">
        <v>23</v>
      </c>
      <c r="B28" s="120"/>
      <c r="C28" s="73"/>
      <c r="D28" s="62"/>
      <c r="E28" s="63"/>
      <c r="F28" s="64"/>
      <c r="G28" s="64"/>
      <c r="H28" s="64"/>
      <c r="I28" s="64"/>
      <c r="J28" s="64"/>
      <c r="K28" s="64"/>
      <c r="L28" s="64"/>
      <c r="M28" s="64"/>
      <c r="N28" s="65"/>
      <c r="O28" s="77">
        <f t="shared" si="0"/>
        <v>0</v>
      </c>
      <c r="P28" s="69">
        <f t="shared" si="1"/>
        <v>0</v>
      </c>
      <c r="Q28" s="69">
        <f t="shared" si="2"/>
        <v>0</v>
      </c>
      <c r="R28" s="69">
        <f t="shared" si="3"/>
        <v>0</v>
      </c>
      <c r="S28" s="79">
        <f t="shared" si="4"/>
        <v>0</v>
      </c>
      <c r="T28" s="68">
        <f t="shared" si="5"/>
        <v>0</v>
      </c>
      <c r="U28" s="69">
        <f t="shared" si="6"/>
        <v>0</v>
      </c>
      <c r="V28" s="69">
        <f t="shared" si="7"/>
        <v>0</v>
      </c>
      <c r="W28" s="69">
        <f t="shared" si="8"/>
        <v>0</v>
      </c>
      <c r="X28" s="69">
        <f t="shared" si="9"/>
        <v>0</v>
      </c>
      <c r="Y28" s="58">
        <f t="shared" si="10"/>
        <v>0</v>
      </c>
    </row>
    <row r="29" spans="1:25" ht="13.5" thickBot="1" x14ac:dyDescent="0.25">
      <c r="A29" s="59">
        <v>24</v>
      </c>
      <c r="B29" s="74"/>
      <c r="C29" s="61"/>
      <c r="D29" s="62"/>
      <c r="E29" s="63"/>
      <c r="F29" s="64"/>
      <c r="G29" s="64"/>
      <c r="H29" s="64"/>
      <c r="I29" s="64"/>
      <c r="J29" s="64"/>
      <c r="K29" s="64"/>
      <c r="L29" s="64"/>
      <c r="M29" s="64"/>
      <c r="N29" s="65"/>
      <c r="O29" s="77">
        <f t="shared" si="0"/>
        <v>0</v>
      </c>
      <c r="P29" s="69">
        <f t="shared" si="1"/>
        <v>0</v>
      </c>
      <c r="Q29" s="69">
        <f t="shared" si="2"/>
        <v>0</v>
      </c>
      <c r="R29" s="69">
        <f t="shared" si="3"/>
        <v>0</v>
      </c>
      <c r="S29" s="79">
        <f t="shared" si="4"/>
        <v>0</v>
      </c>
      <c r="T29" s="68">
        <f t="shared" si="5"/>
        <v>0</v>
      </c>
      <c r="U29" s="69">
        <f t="shared" si="6"/>
        <v>0</v>
      </c>
      <c r="V29" s="69">
        <f t="shared" si="7"/>
        <v>0</v>
      </c>
      <c r="W29" s="69">
        <f t="shared" si="8"/>
        <v>0</v>
      </c>
      <c r="X29" s="69">
        <f t="shared" si="9"/>
        <v>0</v>
      </c>
      <c r="Y29" s="58">
        <f t="shared" si="10"/>
        <v>0</v>
      </c>
    </row>
    <row r="30" spans="1:25" s="18" customFormat="1" ht="13.5" thickBot="1" x14ac:dyDescent="0.25">
      <c r="A30" s="70">
        <v>25</v>
      </c>
      <c r="B30" s="122"/>
      <c r="C30" s="72"/>
      <c r="D30" s="65"/>
      <c r="E30" s="63"/>
      <c r="F30" s="64"/>
      <c r="G30" s="64"/>
      <c r="H30" s="64"/>
      <c r="I30" s="64"/>
      <c r="J30" s="64"/>
      <c r="K30" s="64"/>
      <c r="L30" s="64"/>
      <c r="M30" s="64"/>
      <c r="N30" s="65"/>
      <c r="O30" s="77">
        <f t="shared" si="0"/>
        <v>0</v>
      </c>
      <c r="P30" s="69">
        <f t="shared" si="1"/>
        <v>0</v>
      </c>
      <c r="Q30" s="69">
        <f t="shared" si="2"/>
        <v>0</v>
      </c>
      <c r="R30" s="69">
        <f t="shared" si="3"/>
        <v>0</v>
      </c>
      <c r="S30" s="79">
        <f t="shared" si="4"/>
        <v>0</v>
      </c>
      <c r="T30" s="68">
        <f t="shared" si="5"/>
        <v>0</v>
      </c>
      <c r="U30" s="69">
        <f t="shared" si="6"/>
        <v>0</v>
      </c>
      <c r="V30" s="69">
        <f t="shared" si="7"/>
        <v>0</v>
      </c>
      <c r="W30" s="69">
        <f t="shared" si="8"/>
        <v>0</v>
      </c>
      <c r="X30" s="69">
        <f t="shared" si="9"/>
        <v>0</v>
      </c>
      <c r="Y30" s="58">
        <f t="shared" si="10"/>
        <v>0</v>
      </c>
    </row>
    <row r="31" spans="1:25" s="18" customFormat="1" ht="13.5" thickBot="1" x14ac:dyDescent="0.25">
      <c r="A31" s="59">
        <v>26</v>
      </c>
      <c r="B31" s="74"/>
      <c r="C31" s="61"/>
      <c r="D31" s="62"/>
      <c r="E31" s="63"/>
      <c r="F31" s="64"/>
      <c r="G31" s="64"/>
      <c r="H31" s="64"/>
      <c r="I31" s="64"/>
      <c r="J31" s="64"/>
      <c r="K31" s="64"/>
      <c r="L31" s="64"/>
      <c r="M31" s="64"/>
      <c r="N31" s="65"/>
      <c r="O31" s="77">
        <f t="shared" si="0"/>
        <v>0</v>
      </c>
      <c r="P31" s="69">
        <f t="shared" si="1"/>
        <v>0</v>
      </c>
      <c r="Q31" s="69">
        <f t="shared" si="2"/>
        <v>0</v>
      </c>
      <c r="R31" s="69">
        <f t="shared" si="3"/>
        <v>0</v>
      </c>
      <c r="S31" s="79">
        <f t="shared" si="4"/>
        <v>0</v>
      </c>
      <c r="T31" s="68">
        <f t="shared" si="5"/>
        <v>0</v>
      </c>
      <c r="U31" s="69">
        <f t="shared" si="6"/>
        <v>0</v>
      </c>
      <c r="V31" s="69">
        <f t="shared" si="7"/>
        <v>0</v>
      </c>
      <c r="W31" s="69">
        <f t="shared" si="8"/>
        <v>0</v>
      </c>
      <c r="X31" s="69">
        <f t="shared" si="9"/>
        <v>0</v>
      </c>
      <c r="Y31" s="58">
        <f t="shared" si="10"/>
        <v>0</v>
      </c>
    </row>
    <row r="32" spans="1:25" s="18" customFormat="1" ht="13.5" thickBot="1" x14ac:dyDescent="0.25">
      <c r="A32" s="70">
        <v>27</v>
      </c>
      <c r="B32" s="120"/>
      <c r="C32" s="72"/>
      <c r="D32" s="65"/>
      <c r="E32" s="63"/>
      <c r="F32" s="64"/>
      <c r="G32" s="64"/>
      <c r="H32" s="64"/>
      <c r="I32" s="64"/>
      <c r="J32" s="64"/>
      <c r="K32" s="64"/>
      <c r="L32" s="64"/>
      <c r="M32" s="64"/>
      <c r="N32" s="65"/>
      <c r="O32" s="77">
        <f t="shared" si="0"/>
        <v>0</v>
      </c>
      <c r="P32" s="69">
        <f t="shared" si="1"/>
        <v>0</v>
      </c>
      <c r="Q32" s="69">
        <f t="shared" si="2"/>
        <v>0</v>
      </c>
      <c r="R32" s="69">
        <f t="shared" si="3"/>
        <v>0</v>
      </c>
      <c r="S32" s="79">
        <f t="shared" si="4"/>
        <v>0</v>
      </c>
      <c r="T32" s="68">
        <f t="shared" si="5"/>
        <v>0</v>
      </c>
      <c r="U32" s="69">
        <f t="shared" si="6"/>
        <v>0</v>
      </c>
      <c r="V32" s="69">
        <f t="shared" si="7"/>
        <v>0</v>
      </c>
      <c r="W32" s="69">
        <f t="shared" si="8"/>
        <v>0</v>
      </c>
      <c r="X32" s="69">
        <f t="shared" si="9"/>
        <v>0</v>
      </c>
      <c r="Y32" s="58">
        <f t="shared" si="10"/>
        <v>0</v>
      </c>
    </row>
    <row r="33" spans="1:25" s="18" customFormat="1" ht="13.5" thickBot="1" x14ac:dyDescent="0.25">
      <c r="A33" s="59">
        <v>28</v>
      </c>
      <c r="B33" s="74"/>
      <c r="C33" s="74"/>
      <c r="D33" s="65"/>
      <c r="E33" s="63"/>
      <c r="F33" s="64"/>
      <c r="G33" s="64"/>
      <c r="H33" s="64"/>
      <c r="I33" s="64"/>
      <c r="J33" s="64"/>
      <c r="K33" s="64"/>
      <c r="L33" s="64"/>
      <c r="M33" s="64"/>
      <c r="N33" s="65"/>
      <c r="O33" s="77">
        <f t="shared" si="0"/>
        <v>0</v>
      </c>
      <c r="P33" s="69">
        <f t="shared" si="1"/>
        <v>0</v>
      </c>
      <c r="Q33" s="69">
        <f t="shared" si="2"/>
        <v>0</v>
      </c>
      <c r="R33" s="69">
        <f t="shared" si="3"/>
        <v>0</v>
      </c>
      <c r="S33" s="79">
        <f t="shared" si="4"/>
        <v>0</v>
      </c>
      <c r="T33" s="68">
        <f t="shared" si="5"/>
        <v>0</v>
      </c>
      <c r="U33" s="69">
        <f t="shared" si="6"/>
        <v>0</v>
      </c>
      <c r="V33" s="69">
        <f t="shared" si="7"/>
        <v>0</v>
      </c>
      <c r="W33" s="69">
        <f t="shared" si="8"/>
        <v>0</v>
      </c>
      <c r="X33" s="69">
        <f t="shared" si="9"/>
        <v>0</v>
      </c>
      <c r="Y33" s="58">
        <f t="shared" si="10"/>
        <v>0</v>
      </c>
    </row>
    <row r="34" spans="1:25" s="18" customFormat="1" ht="13.5" thickBot="1" x14ac:dyDescent="0.25">
      <c r="A34" s="70">
        <v>29</v>
      </c>
      <c r="B34" s="120"/>
      <c r="C34" s="73"/>
      <c r="D34" s="62"/>
      <c r="E34" s="63"/>
      <c r="F34" s="64"/>
      <c r="G34" s="64"/>
      <c r="H34" s="64"/>
      <c r="I34" s="64"/>
      <c r="J34" s="64"/>
      <c r="K34" s="64"/>
      <c r="L34" s="64"/>
      <c r="M34" s="64"/>
      <c r="N34" s="65"/>
      <c r="O34" s="77">
        <f t="shared" si="0"/>
        <v>0</v>
      </c>
      <c r="P34" s="69">
        <f t="shared" si="1"/>
        <v>0</v>
      </c>
      <c r="Q34" s="69">
        <f t="shared" si="2"/>
        <v>0</v>
      </c>
      <c r="R34" s="69">
        <f t="shared" si="3"/>
        <v>0</v>
      </c>
      <c r="S34" s="79">
        <f t="shared" si="4"/>
        <v>0</v>
      </c>
      <c r="T34" s="68">
        <f t="shared" si="5"/>
        <v>0</v>
      </c>
      <c r="U34" s="69">
        <f t="shared" si="6"/>
        <v>0</v>
      </c>
      <c r="V34" s="69">
        <f t="shared" si="7"/>
        <v>0</v>
      </c>
      <c r="W34" s="69">
        <f t="shared" si="8"/>
        <v>0</v>
      </c>
      <c r="X34" s="69">
        <f t="shared" si="9"/>
        <v>0</v>
      </c>
      <c r="Y34" s="58">
        <f t="shared" si="10"/>
        <v>0</v>
      </c>
    </row>
    <row r="35" spans="1:25" s="18" customFormat="1" ht="13.5" thickBot="1" x14ac:dyDescent="0.25">
      <c r="A35" s="59">
        <v>30</v>
      </c>
      <c r="B35" s="74"/>
      <c r="C35" s="74"/>
      <c r="D35" s="65"/>
      <c r="E35" s="63"/>
      <c r="F35" s="64"/>
      <c r="G35" s="64"/>
      <c r="H35" s="64"/>
      <c r="I35" s="64"/>
      <c r="J35" s="64"/>
      <c r="K35" s="64"/>
      <c r="L35" s="64"/>
      <c r="M35" s="64"/>
      <c r="N35" s="65"/>
      <c r="O35" s="77">
        <f t="shared" si="0"/>
        <v>0</v>
      </c>
      <c r="P35" s="69">
        <f t="shared" si="1"/>
        <v>0</v>
      </c>
      <c r="Q35" s="69">
        <f t="shared" si="2"/>
        <v>0</v>
      </c>
      <c r="R35" s="69">
        <f t="shared" si="3"/>
        <v>0</v>
      </c>
      <c r="S35" s="79">
        <f t="shared" si="4"/>
        <v>0</v>
      </c>
      <c r="T35" s="68">
        <f t="shared" si="5"/>
        <v>0</v>
      </c>
      <c r="U35" s="69">
        <f t="shared" si="6"/>
        <v>0</v>
      </c>
      <c r="V35" s="69">
        <f t="shared" si="7"/>
        <v>0</v>
      </c>
      <c r="W35" s="69">
        <f t="shared" si="8"/>
        <v>0</v>
      </c>
      <c r="X35" s="69">
        <f t="shared" si="9"/>
        <v>0</v>
      </c>
      <c r="Y35" s="58">
        <f t="shared" si="10"/>
        <v>0</v>
      </c>
    </row>
    <row r="36" spans="1:25" s="18" customFormat="1" x14ac:dyDescent="0.2">
      <c r="A36" s="70">
        <v>31</v>
      </c>
      <c r="B36" s="120"/>
      <c r="C36" s="73"/>
      <c r="D36" s="62"/>
      <c r="E36" s="63"/>
      <c r="F36" s="64"/>
      <c r="G36" s="64"/>
      <c r="H36" s="64"/>
      <c r="I36" s="64"/>
      <c r="J36" s="64"/>
      <c r="K36" s="64"/>
      <c r="L36" s="64"/>
      <c r="M36" s="64"/>
      <c r="N36" s="65"/>
      <c r="O36" s="77">
        <f t="shared" si="0"/>
        <v>0</v>
      </c>
      <c r="P36" s="69">
        <f t="shared" si="1"/>
        <v>0</v>
      </c>
      <c r="Q36" s="69">
        <f t="shared" si="2"/>
        <v>0</v>
      </c>
      <c r="R36" s="69">
        <f t="shared" si="3"/>
        <v>0</v>
      </c>
      <c r="S36" s="79">
        <f t="shared" si="4"/>
        <v>0</v>
      </c>
      <c r="T36" s="68">
        <f t="shared" si="5"/>
        <v>0</v>
      </c>
      <c r="U36" s="69">
        <f t="shared" si="6"/>
        <v>0</v>
      </c>
      <c r="V36" s="69">
        <f t="shared" si="7"/>
        <v>0</v>
      </c>
      <c r="W36" s="69">
        <f t="shared" si="8"/>
        <v>0</v>
      </c>
      <c r="X36" s="69">
        <f t="shared" si="9"/>
        <v>0</v>
      </c>
      <c r="Y36" s="58">
        <f t="shared" si="10"/>
        <v>0</v>
      </c>
    </row>
    <row r="37" spans="1:25" s="18" customFormat="1" ht="13.5" thickBot="1" x14ac:dyDescent="0.25">
      <c r="A37" s="80">
        <v>32</v>
      </c>
      <c r="B37" s="123"/>
      <c r="C37" s="82"/>
      <c r="D37" s="83"/>
      <c r="E37" s="84"/>
      <c r="F37" s="85"/>
      <c r="G37" s="85"/>
      <c r="H37" s="85"/>
      <c r="I37" s="85"/>
      <c r="J37" s="85"/>
      <c r="K37" s="85"/>
      <c r="L37" s="85"/>
      <c r="M37" s="85"/>
      <c r="N37" s="86"/>
      <c r="O37" s="118">
        <f t="shared" si="0"/>
        <v>0</v>
      </c>
      <c r="P37" s="90">
        <f t="shared" si="1"/>
        <v>0</v>
      </c>
      <c r="Q37" s="90">
        <f t="shared" si="2"/>
        <v>0</v>
      </c>
      <c r="R37" s="90">
        <f t="shared" si="3"/>
        <v>0</v>
      </c>
      <c r="S37" s="119">
        <f t="shared" si="4"/>
        <v>0</v>
      </c>
      <c r="T37" s="89">
        <f t="shared" si="5"/>
        <v>0</v>
      </c>
      <c r="U37" s="90">
        <f t="shared" si="6"/>
        <v>0</v>
      </c>
      <c r="V37" s="90">
        <f t="shared" si="7"/>
        <v>0</v>
      </c>
      <c r="W37" s="90">
        <f t="shared" si="8"/>
        <v>0</v>
      </c>
      <c r="X37" s="90">
        <f t="shared" si="9"/>
        <v>0</v>
      </c>
      <c r="Y37" s="91">
        <f>SUM(LARGE(O37:X37,1),LARGE(O37:X37,2),LARGE(O37:X37,3))</f>
        <v>0</v>
      </c>
    </row>
    <row r="38" spans="1:25" x14ac:dyDescent="0.2">
      <c r="A38" s="93"/>
      <c r="B38" s="93"/>
      <c r="C38" s="94"/>
      <c r="D38" s="94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x14ac:dyDescent="0.2">
      <c r="A39" s="93"/>
      <c r="B39" s="9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x14ac:dyDescent="0.2">
      <c r="A40" s="93"/>
      <c r="B40" s="93"/>
      <c r="C40" s="94"/>
      <c r="D40" s="94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x14ac:dyDescent="0.2">
      <c r="A41" s="93"/>
      <c r="B41" s="93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56" spans="20:24" x14ac:dyDescent="0.2">
      <c r="T56" s="95"/>
      <c r="U56" s="95"/>
      <c r="V56" s="95"/>
      <c r="W56" s="95"/>
      <c r="X56" s="95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111111111099" right="0.23611111111111099" top="0.74791666666666701" bottom="0.74791666666666701" header="0.511811023622047" footer="0.511811023622047"/>
  <pageSetup paperSize="9" fitToWidth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B9B98-7CBA-4913-8FD8-1A5690A81CAA}">
  <sheetPr codeName="Sheet4"/>
  <dimension ref="A1:P36"/>
  <sheetViews>
    <sheetView zoomScaleNormal="100" workbookViewId="0">
      <selection activeCell="D10" sqref="D10"/>
    </sheetView>
  </sheetViews>
  <sheetFormatPr defaultColWidth="8.7109375" defaultRowHeight="12.75" x14ac:dyDescent="0.2"/>
  <cols>
    <col min="1" max="2" width="8.7109375" style="14"/>
    <col min="3" max="3" width="8.140625" style="14" customWidth="1"/>
    <col min="4" max="4" width="8.5703125" style="14" customWidth="1"/>
    <col min="5" max="5" width="15.140625" style="14" customWidth="1"/>
    <col min="6" max="16384" width="8.7109375" style="14"/>
  </cols>
  <sheetData>
    <row r="1" spans="1:15" ht="15.75" customHeight="1" x14ac:dyDescent="0.25">
      <c r="A1" s="124">
        <v>2110</v>
      </c>
      <c r="B1" s="125" t="s">
        <v>61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127">
        <v>1</v>
      </c>
      <c r="B2" s="14">
        <v>1</v>
      </c>
      <c r="C2" s="14" t="s">
        <v>70</v>
      </c>
      <c r="D2" s="14" t="s">
        <v>21</v>
      </c>
      <c r="E2" s="14" t="s">
        <v>22</v>
      </c>
      <c r="F2" s="14">
        <v>1976</v>
      </c>
      <c r="G2" s="14" t="s">
        <v>254</v>
      </c>
      <c r="H2" s="14">
        <v>8</v>
      </c>
      <c r="I2" s="14">
        <v>4404</v>
      </c>
    </row>
    <row r="3" spans="1:15" ht="12.75" customHeight="1" x14ac:dyDescent="0.2">
      <c r="A3" s="127">
        <v>2</v>
      </c>
      <c r="B3" s="14">
        <v>2</v>
      </c>
      <c r="C3" s="14" t="s">
        <v>69</v>
      </c>
      <c r="D3" s="14" t="s">
        <v>18</v>
      </c>
      <c r="E3" s="14" t="s">
        <v>19</v>
      </c>
      <c r="F3" s="14">
        <v>1986</v>
      </c>
      <c r="G3" s="14" t="s">
        <v>255</v>
      </c>
      <c r="H3" s="14">
        <v>9</v>
      </c>
      <c r="I3" s="14">
        <v>3200</v>
      </c>
    </row>
    <row r="4" spans="1:15" ht="12.75" customHeight="1" x14ac:dyDescent="0.2">
      <c r="A4" s="127">
        <v>3</v>
      </c>
      <c r="B4" s="14">
        <v>3</v>
      </c>
      <c r="C4" s="14" t="s">
        <v>71</v>
      </c>
      <c r="D4" s="14" t="s">
        <v>27</v>
      </c>
      <c r="E4" s="14" t="s">
        <v>28</v>
      </c>
      <c r="F4" s="14">
        <v>1978</v>
      </c>
      <c r="G4" s="14" t="s">
        <v>256</v>
      </c>
      <c r="H4" s="14">
        <v>14</v>
      </c>
      <c r="I4" s="14">
        <v>2496</v>
      </c>
    </row>
    <row r="5" spans="1:15" ht="12.75" customHeight="1" x14ac:dyDescent="0.2">
      <c r="A5" s="127">
        <v>4</v>
      </c>
      <c r="B5" s="14">
        <v>4</v>
      </c>
      <c r="C5" s="14" t="s">
        <v>78</v>
      </c>
      <c r="D5" s="14" t="s">
        <v>24</v>
      </c>
      <c r="E5" s="14" t="s">
        <v>25</v>
      </c>
      <c r="F5" s="14">
        <v>1974</v>
      </c>
      <c r="G5" s="14" t="s">
        <v>257</v>
      </c>
      <c r="H5" s="14">
        <v>17</v>
      </c>
      <c r="I5" s="14">
        <v>1996</v>
      </c>
    </row>
    <row r="6" spans="1:15" ht="12.75" customHeight="1" x14ac:dyDescent="0.2">
      <c r="A6" s="127">
        <v>5</v>
      </c>
      <c r="B6" s="14">
        <v>5</v>
      </c>
      <c r="C6" s="14" t="s">
        <v>72</v>
      </c>
      <c r="D6" s="14" t="s">
        <v>31</v>
      </c>
      <c r="E6" s="14" t="s">
        <v>32</v>
      </c>
      <c r="F6" s="14">
        <v>1964</v>
      </c>
      <c r="G6" s="14" t="s">
        <v>258</v>
      </c>
      <c r="H6" s="14">
        <v>17</v>
      </c>
      <c r="I6" s="14">
        <v>1608</v>
      </c>
    </row>
    <row r="7" spans="1:15" ht="12.75" customHeight="1" x14ac:dyDescent="0.2">
      <c r="A7" s="127">
        <v>6</v>
      </c>
      <c r="B7" s="14">
        <v>6</v>
      </c>
      <c r="C7" s="14" t="s">
        <v>74</v>
      </c>
      <c r="D7" s="14" t="s">
        <v>37</v>
      </c>
      <c r="E7" s="14" t="s">
        <v>38</v>
      </c>
      <c r="F7" s="14">
        <v>1974</v>
      </c>
      <c r="G7" s="14" t="s">
        <v>259</v>
      </c>
      <c r="H7" s="14">
        <v>30</v>
      </c>
      <c r="I7" s="14">
        <v>1291</v>
      </c>
    </row>
    <row r="8" spans="1:15" ht="12.75" customHeight="1" x14ac:dyDescent="0.2">
      <c r="A8" s="127">
        <v>7</v>
      </c>
      <c r="B8" s="14">
        <v>7</v>
      </c>
      <c r="C8" s="14" t="s">
        <v>82</v>
      </c>
      <c r="D8" s="14" t="s">
        <v>46</v>
      </c>
      <c r="E8" s="14" t="s">
        <v>47</v>
      </c>
      <c r="F8" s="14">
        <v>1958</v>
      </c>
      <c r="G8" s="14" t="s">
        <v>260</v>
      </c>
      <c r="H8" s="14">
        <v>31</v>
      </c>
      <c r="I8" s="14">
        <v>1024</v>
      </c>
    </row>
    <row r="9" spans="1:15" ht="12.75" customHeight="1" x14ac:dyDescent="0.2">
      <c r="A9" s="127">
        <v>8</v>
      </c>
      <c r="B9" s="14">
        <v>8</v>
      </c>
      <c r="C9" s="14" t="s">
        <v>214</v>
      </c>
      <c r="D9" s="14" t="s">
        <v>303</v>
      </c>
      <c r="E9" s="14" t="s">
        <v>215</v>
      </c>
      <c r="F9" s="14">
        <v>2010</v>
      </c>
      <c r="G9" s="14" t="s">
        <v>261</v>
      </c>
      <c r="H9" s="14">
        <v>39</v>
      </c>
      <c r="I9" s="14">
        <v>792</v>
      </c>
    </row>
    <row r="10" spans="1:15" ht="12.75" customHeight="1" x14ac:dyDescent="0.2">
      <c r="A10" s="127">
        <v>9</v>
      </c>
      <c r="B10" s="14">
        <v>9</v>
      </c>
      <c r="C10" s="14" t="s">
        <v>83</v>
      </c>
      <c r="D10" s="14" t="s">
        <v>57</v>
      </c>
      <c r="E10" s="14" t="s">
        <v>58</v>
      </c>
      <c r="F10" s="14">
        <v>1950</v>
      </c>
      <c r="G10" s="14" t="s">
        <v>262</v>
      </c>
      <c r="H10" s="14">
        <v>55</v>
      </c>
      <c r="I10" s="14">
        <v>496</v>
      </c>
    </row>
    <row r="11" spans="1:15" ht="12.75" customHeight="1" x14ac:dyDescent="0.2">
      <c r="A11" s="127" t="s">
        <v>196</v>
      </c>
      <c r="B11" s="14">
        <v>9</v>
      </c>
      <c r="C11" s="14" t="s">
        <v>263</v>
      </c>
      <c r="D11" s="14" t="s">
        <v>264</v>
      </c>
      <c r="E11" s="14" t="s">
        <v>265</v>
      </c>
      <c r="F11" s="14">
        <v>1964</v>
      </c>
      <c r="G11" s="14" t="s">
        <v>262</v>
      </c>
      <c r="H11" s="14">
        <v>55</v>
      </c>
      <c r="I11" s="14">
        <v>496</v>
      </c>
    </row>
    <row r="12" spans="1:15" ht="12.75" customHeight="1" x14ac:dyDescent="0.25">
      <c r="A12" s="127"/>
      <c r="B12" s="128"/>
      <c r="C12" s="128"/>
      <c r="D12" s="128"/>
      <c r="E12" s="128"/>
      <c r="F12" s="128"/>
      <c r="G12" s="128"/>
      <c r="H12" s="128"/>
      <c r="I12" s="128"/>
    </row>
    <row r="13" spans="1:15" ht="12.75" customHeight="1" x14ac:dyDescent="0.25">
      <c r="A13" s="124"/>
      <c r="B13" s="128"/>
      <c r="C13" s="128"/>
      <c r="D13" s="128"/>
      <c r="E13" s="128"/>
      <c r="F13" s="128"/>
      <c r="G13" s="128"/>
      <c r="H13" s="128"/>
      <c r="I13" s="128"/>
    </row>
    <row r="14" spans="1:15" ht="12.75" customHeight="1" x14ac:dyDescent="0.25">
      <c r="A14" s="124"/>
      <c r="B14" s="128"/>
      <c r="C14" s="128"/>
      <c r="D14" s="128"/>
      <c r="E14" s="128"/>
      <c r="F14" s="128"/>
      <c r="G14" s="128"/>
      <c r="H14" s="128"/>
      <c r="I14" s="128"/>
    </row>
    <row r="15" spans="1:15" ht="12.75" customHeight="1" x14ac:dyDescent="0.2">
      <c r="A15" s="127"/>
    </row>
    <row r="16" spans="1:15" ht="12.75" customHeight="1" x14ac:dyDescent="0.2">
      <c r="A16" s="127"/>
    </row>
    <row r="17" spans="1:16" ht="12.75" customHeight="1" x14ac:dyDescent="0.2">
      <c r="A17" s="127"/>
    </row>
    <row r="18" spans="1:16" ht="12.75" customHeight="1" x14ac:dyDescent="0.2">
      <c r="A18" s="127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0"/>
    </row>
    <row r="19" spans="1:16" ht="12.75" customHeight="1" x14ac:dyDescent="0.2">
      <c r="A19" s="127"/>
      <c r="B19" s="131"/>
      <c r="C19" s="131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6" ht="12.75" customHeight="1" x14ac:dyDescent="0.2">
      <c r="A20" s="127"/>
      <c r="B20" s="131"/>
      <c r="C20" s="131"/>
      <c r="D20" s="131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6" ht="12.75" customHeight="1" x14ac:dyDescent="0.2">
      <c r="A21" s="127"/>
      <c r="B21" s="131"/>
      <c r="C21" s="131"/>
      <c r="D21" s="131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6" ht="12.75" customHeight="1" x14ac:dyDescent="0.2">
      <c r="A22" s="127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3"/>
      <c r="O22" s="133"/>
    </row>
    <row r="23" spans="1:16" ht="12.75" customHeight="1" x14ac:dyDescent="0.2">
      <c r="A23" s="127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3"/>
      <c r="O23" s="133"/>
    </row>
    <row r="24" spans="1:16" ht="12.75" customHeight="1" x14ac:dyDescent="0.2">
      <c r="A24" s="127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3"/>
      <c r="O24" s="133"/>
    </row>
    <row r="25" spans="1:16" ht="12.75" customHeight="1" x14ac:dyDescent="0.2">
      <c r="A25" s="127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3"/>
      <c r="O25" s="133"/>
    </row>
    <row r="26" spans="1:16" ht="12.75" customHeight="1" x14ac:dyDescent="0.2">
      <c r="A26" s="127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3"/>
      <c r="O26" s="133"/>
    </row>
    <row r="27" spans="1:16" ht="12.75" customHeight="1" x14ac:dyDescent="0.2">
      <c r="A27" s="124"/>
      <c r="B27" s="132"/>
      <c r="C27" s="132"/>
      <c r="D27" s="132"/>
      <c r="E27" s="18"/>
      <c r="F27" s="18"/>
      <c r="G27" s="18"/>
      <c r="H27" s="132"/>
      <c r="I27" s="132"/>
      <c r="J27" s="132"/>
      <c r="K27" s="132"/>
      <c r="L27" s="132"/>
      <c r="M27" s="132"/>
      <c r="N27" s="132"/>
      <c r="O27" s="18"/>
    </row>
    <row r="28" spans="1:16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6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6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04EC-CC0F-4B7D-9BEC-4FA936A821B6}">
  <sheetPr codeName="Sheet5"/>
  <dimension ref="A1:O36"/>
  <sheetViews>
    <sheetView zoomScaleNormal="100" workbookViewId="0">
      <selection activeCell="D7" sqref="D7"/>
    </sheetView>
  </sheetViews>
  <sheetFormatPr defaultColWidth="8.7109375" defaultRowHeight="12.75" x14ac:dyDescent="0.2"/>
  <cols>
    <col min="1" max="2" width="8.7109375" style="14"/>
    <col min="3" max="3" width="8.140625" style="14" customWidth="1"/>
    <col min="4" max="5" width="15.85546875" style="14" customWidth="1"/>
    <col min="6" max="16384" width="8.7109375" style="14"/>
  </cols>
  <sheetData>
    <row r="1" spans="1:15" ht="15.75" customHeight="1" x14ac:dyDescent="0.25">
      <c r="A1" s="124"/>
      <c r="B1" s="125" t="s">
        <v>266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93">
        <v>1</v>
      </c>
      <c r="B2" s="14">
        <v>1</v>
      </c>
      <c r="C2" s="14" t="s">
        <v>69</v>
      </c>
      <c r="D2" s="14" t="s">
        <v>18</v>
      </c>
      <c r="E2" s="14" t="s">
        <v>19</v>
      </c>
      <c r="F2" s="14">
        <v>1986</v>
      </c>
      <c r="G2" s="14" t="s">
        <v>267</v>
      </c>
      <c r="H2" s="14">
        <v>4</v>
      </c>
      <c r="I2" s="14">
        <v>9320</v>
      </c>
      <c r="N2" s="129"/>
      <c r="O2" s="133"/>
    </row>
    <row r="3" spans="1:15" ht="12.75" customHeight="1" x14ac:dyDescent="0.2">
      <c r="A3" s="93">
        <v>2</v>
      </c>
      <c r="B3" s="14">
        <v>2</v>
      </c>
      <c r="C3" s="14" t="s">
        <v>70</v>
      </c>
      <c r="D3" s="14" t="s">
        <v>21</v>
      </c>
      <c r="E3" s="14" t="s">
        <v>22</v>
      </c>
      <c r="F3" s="14">
        <v>1976</v>
      </c>
      <c r="G3" s="14" t="s">
        <v>268</v>
      </c>
      <c r="H3" s="14">
        <v>8</v>
      </c>
      <c r="I3" s="14">
        <v>7213</v>
      </c>
      <c r="N3" s="129"/>
      <c r="O3" s="133"/>
    </row>
    <row r="4" spans="1:15" ht="12.75" customHeight="1" x14ac:dyDescent="0.2">
      <c r="A4" s="93">
        <v>3</v>
      </c>
      <c r="B4" s="14">
        <v>3</v>
      </c>
      <c r="C4" s="14" t="s">
        <v>71</v>
      </c>
      <c r="D4" s="14" t="s">
        <v>27</v>
      </c>
      <c r="E4" s="14" t="s">
        <v>28</v>
      </c>
      <c r="F4" s="14">
        <v>1978</v>
      </c>
      <c r="G4" s="14" t="s">
        <v>269</v>
      </c>
      <c r="H4" s="14">
        <v>13</v>
      </c>
      <c r="I4" s="14">
        <v>5980</v>
      </c>
      <c r="N4" s="134"/>
      <c r="O4" s="133"/>
    </row>
    <row r="5" spans="1:15" ht="12.75" customHeight="1" x14ac:dyDescent="0.2">
      <c r="A5" s="93">
        <v>4</v>
      </c>
      <c r="B5" s="14">
        <v>4</v>
      </c>
      <c r="C5" s="14" t="s">
        <v>270</v>
      </c>
      <c r="D5" s="14" t="s">
        <v>271</v>
      </c>
      <c r="E5" s="14" t="s">
        <v>121</v>
      </c>
      <c r="F5" s="14">
        <v>1980</v>
      </c>
      <c r="G5" s="14" t="s">
        <v>272</v>
      </c>
      <c r="H5" s="14">
        <v>19</v>
      </c>
      <c r="I5" s="14">
        <v>5106</v>
      </c>
      <c r="N5" s="134"/>
      <c r="O5" s="133"/>
    </row>
    <row r="6" spans="1:15" ht="12.75" customHeight="1" x14ac:dyDescent="0.2">
      <c r="A6" s="93">
        <v>5</v>
      </c>
      <c r="B6" s="14">
        <v>5</v>
      </c>
      <c r="C6" s="14" t="s">
        <v>89</v>
      </c>
      <c r="D6" s="14" t="s">
        <v>273</v>
      </c>
      <c r="E6" s="14" t="s">
        <v>274</v>
      </c>
      <c r="F6" s="14">
        <v>1991</v>
      </c>
      <c r="G6" s="14" t="s">
        <v>275</v>
      </c>
      <c r="H6" s="14">
        <v>19</v>
      </c>
      <c r="I6" s="14">
        <v>4427</v>
      </c>
      <c r="N6" s="134"/>
      <c r="O6" s="133"/>
    </row>
    <row r="7" spans="1:15" ht="12.75" customHeight="1" x14ac:dyDescent="0.2">
      <c r="A7" s="93">
        <v>6</v>
      </c>
      <c r="B7" s="14">
        <v>6</v>
      </c>
      <c r="C7" s="14" t="s">
        <v>74</v>
      </c>
      <c r="D7" s="14" t="s">
        <v>37</v>
      </c>
      <c r="E7" s="14" t="s">
        <v>38</v>
      </c>
      <c r="F7" s="14">
        <v>1974</v>
      </c>
      <c r="G7" s="14" t="s">
        <v>276</v>
      </c>
      <c r="H7" s="14">
        <v>26</v>
      </c>
      <c r="I7" s="14">
        <v>3873</v>
      </c>
      <c r="N7" s="134"/>
      <c r="O7" s="133"/>
    </row>
    <row r="8" spans="1:15" ht="12.75" customHeight="1" x14ac:dyDescent="0.2">
      <c r="A8" s="93">
        <v>7</v>
      </c>
      <c r="B8" s="14">
        <v>7</v>
      </c>
      <c r="C8" s="14" t="s">
        <v>277</v>
      </c>
      <c r="D8" s="14" t="s">
        <v>278</v>
      </c>
      <c r="E8" s="14" t="s">
        <v>106</v>
      </c>
      <c r="F8" s="14">
        <v>1973</v>
      </c>
      <c r="G8" s="14" t="s">
        <v>279</v>
      </c>
      <c r="H8" s="14">
        <v>26</v>
      </c>
      <c r="I8" s="14">
        <v>3404</v>
      </c>
      <c r="N8" s="134"/>
      <c r="O8" s="133"/>
    </row>
    <row r="9" spans="1:15" ht="12.75" customHeight="1" x14ac:dyDescent="0.2">
      <c r="A9" s="93">
        <v>8</v>
      </c>
      <c r="B9" s="14">
        <v>8</v>
      </c>
      <c r="C9" s="14" t="s">
        <v>78</v>
      </c>
      <c r="D9" s="14" t="s">
        <v>24</v>
      </c>
      <c r="E9" s="14" t="s">
        <v>25</v>
      </c>
      <c r="F9" s="14">
        <v>1974</v>
      </c>
      <c r="G9" s="14" t="s">
        <v>280</v>
      </c>
      <c r="H9" s="14">
        <v>29</v>
      </c>
      <c r="I9" s="14">
        <v>2999</v>
      </c>
      <c r="M9" s="129"/>
      <c r="N9" s="129"/>
      <c r="O9" s="133"/>
    </row>
    <row r="10" spans="1:15" ht="12.75" customHeight="1" x14ac:dyDescent="0.2">
      <c r="A10" s="93">
        <v>9</v>
      </c>
      <c r="B10" s="14">
        <v>9</v>
      </c>
      <c r="C10" s="14" t="s">
        <v>81</v>
      </c>
      <c r="D10" s="14" t="s">
        <v>41</v>
      </c>
      <c r="E10" s="14" t="s">
        <v>42</v>
      </c>
      <c r="F10" s="14">
        <v>1972</v>
      </c>
      <c r="G10" s="14" t="s">
        <v>281</v>
      </c>
      <c r="H10" s="14">
        <v>32</v>
      </c>
      <c r="I10" s="14">
        <v>2640</v>
      </c>
      <c r="M10" s="129"/>
      <c r="N10" s="129"/>
      <c r="O10" s="133"/>
    </row>
    <row r="11" spans="1:15" ht="12.75" customHeight="1" x14ac:dyDescent="0.2">
      <c r="A11" s="93">
        <v>10</v>
      </c>
      <c r="B11" s="14">
        <v>10</v>
      </c>
      <c r="C11" s="14" t="s">
        <v>73</v>
      </c>
      <c r="D11" s="14" t="s">
        <v>34</v>
      </c>
      <c r="E11" s="14" t="s">
        <v>35</v>
      </c>
      <c r="F11" s="14">
        <v>1964</v>
      </c>
      <c r="G11" s="14" t="s">
        <v>282</v>
      </c>
      <c r="H11" s="14">
        <v>38</v>
      </c>
      <c r="I11" s="14">
        <v>2320</v>
      </c>
      <c r="M11" s="129"/>
      <c r="N11" s="129"/>
      <c r="O11" s="133"/>
    </row>
    <row r="12" spans="1:15" ht="12.75" customHeight="1" x14ac:dyDescent="0.2">
      <c r="A12" s="93">
        <v>11</v>
      </c>
      <c r="B12" s="14">
        <v>11</v>
      </c>
      <c r="C12" s="14" t="s">
        <v>82</v>
      </c>
      <c r="D12" s="14" t="s">
        <v>46</v>
      </c>
      <c r="E12" s="14" t="s">
        <v>47</v>
      </c>
      <c r="F12" s="14">
        <v>1958</v>
      </c>
      <c r="G12" s="14" t="s">
        <v>283</v>
      </c>
      <c r="H12" s="14">
        <v>41</v>
      </c>
      <c r="I12" s="14">
        <v>2030</v>
      </c>
      <c r="M12" s="131"/>
      <c r="N12" s="133"/>
      <c r="O12" s="133"/>
    </row>
    <row r="13" spans="1:15" ht="12.75" customHeight="1" x14ac:dyDescent="0.2">
      <c r="A13" s="127">
        <v>12</v>
      </c>
      <c r="B13" s="14">
        <v>12</v>
      </c>
      <c r="C13" s="14" t="s">
        <v>83</v>
      </c>
      <c r="D13" s="14" t="s">
        <v>57</v>
      </c>
      <c r="E13" s="14" t="s">
        <v>58</v>
      </c>
      <c r="F13" s="14">
        <v>1950</v>
      </c>
      <c r="G13" s="14" t="s">
        <v>284</v>
      </c>
      <c r="H13" s="14">
        <v>45</v>
      </c>
      <c r="I13" s="14">
        <v>1766</v>
      </c>
      <c r="M13" s="131"/>
      <c r="N13" s="133"/>
      <c r="O13" s="133"/>
    </row>
    <row r="14" spans="1:15" ht="12.75" customHeight="1" x14ac:dyDescent="0.2">
      <c r="A14" s="127">
        <v>13</v>
      </c>
      <c r="B14" s="14">
        <v>13</v>
      </c>
      <c r="C14" s="14" t="s">
        <v>75</v>
      </c>
      <c r="D14" s="14" t="s">
        <v>51</v>
      </c>
      <c r="E14" s="14" t="s">
        <v>52</v>
      </c>
      <c r="F14" s="14">
        <v>1967</v>
      </c>
      <c r="G14" s="14" t="s">
        <v>285</v>
      </c>
      <c r="H14" s="14">
        <v>48</v>
      </c>
      <c r="I14" s="14">
        <v>1523</v>
      </c>
      <c r="M14" s="131"/>
      <c r="N14" s="133"/>
      <c r="O14" s="133"/>
    </row>
    <row r="15" spans="1:15" ht="12.75" customHeight="1" x14ac:dyDescent="0.2">
      <c r="A15" s="127">
        <v>14</v>
      </c>
      <c r="B15" s="14">
        <v>14</v>
      </c>
      <c r="C15" s="14" t="s">
        <v>286</v>
      </c>
      <c r="D15" s="14" t="s">
        <v>181</v>
      </c>
      <c r="E15" s="14" t="s">
        <v>101</v>
      </c>
      <c r="F15" s="14">
        <v>1963</v>
      </c>
      <c r="G15" s="14" t="s">
        <v>287</v>
      </c>
      <c r="H15" s="14">
        <v>53</v>
      </c>
      <c r="I15" s="14">
        <v>1297</v>
      </c>
      <c r="J15" s="133"/>
      <c r="K15" s="133"/>
      <c r="L15" s="133"/>
      <c r="M15" s="131"/>
      <c r="N15" s="133"/>
      <c r="O15" s="133"/>
    </row>
    <row r="16" spans="1:15" ht="12.75" customHeight="1" x14ac:dyDescent="0.2">
      <c r="A16" s="127">
        <v>15</v>
      </c>
      <c r="B16" s="14">
        <v>15</v>
      </c>
      <c r="C16" s="14" t="s">
        <v>176</v>
      </c>
      <c r="D16" s="14" t="s">
        <v>178</v>
      </c>
      <c r="E16" s="14" t="s">
        <v>99</v>
      </c>
      <c r="F16" s="14">
        <v>1964</v>
      </c>
      <c r="G16" s="14" t="s">
        <v>288</v>
      </c>
      <c r="H16" s="14">
        <v>54</v>
      </c>
      <c r="I16" s="14">
        <v>1088</v>
      </c>
      <c r="J16" s="133"/>
      <c r="K16" s="133"/>
      <c r="L16" s="133"/>
      <c r="M16" s="131"/>
      <c r="N16" s="133"/>
      <c r="O16" s="133"/>
    </row>
    <row r="17" spans="1:15" ht="12.75" customHeight="1" x14ac:dyDescent="0.2">
      <c r="A17" s="127">
        <v>16</v>
      </c>
      <c r="B17" s="14">
        <v>16</v>
      </c>
      <c r="C17" s="14" t="s">
        <v>76</v>
      </c>
      <c r="D17" s="14" t="s">
        <v>54</v>
      </c>
      <c r="E17" s="14" t="s">
        <v>55</v>
      </c>
      <c r="F17" s="14">
        <v>1960</v>
      </c>
      <c r="G17" s="14" t="s">
        <v>289</v>
      </c>
      <c r="H17" s="14">
        <v>57</v>
      </c>
      <c r="I17" s="14">
        <v>891</v>
      </c>
      <c r="J17" s="133"/>
      <c r="K17" s="133"/>
      <c r="L17" s="133"/>
      <c r="M17" s="131"/>
      <c r="N17" s="133"/>
      <c r="O17" s="133"/>
    </row>
    <row r="18" spans="1:15" ht="12.75" customHeight="1" x14ac:dyDescent="0.2">
      <c r="A18" s="127">
        <v>17</v>
      </c>
      <c r="B18" s="14">
        <v>17</v>
      </c>
      <c r="C18" s="14" t="s">
        <v>179</v>
      </c>
      <c r="D18" s="14" t="s">
        <v>180</v>
      </c>
      <c r="E18" s="14" t="s">
        <v>169</v>
      </c>
      <c r="F18" s="14">
        <v>1982</v>
      </c>
      <c r="G18" s="14" t="s">
        <v>290</v>
      </c>
      <c r="H18" s="14">
        <v>57</v>
      </c>
      <c r="I18" s="14">
        <v>707</v>
      </c>
      <c r="J18" s="133"/>
      <c r="K18" s="133"/>
      <c r="L18" s="133"/>
      <c r="M18" s="131"/>
      <c r="N18" s="133"/>
      <c r="O18" s="133"/>
    </row>
    <row r="19" spans="1:15" ht="12.75" customHeight="1" x14ac:dyDescent="0.2">
      <c r="A19" s="127"/>
      <c r="B19" s="131"/>
      <c r="C19" s="131"/>
      <c r="D19" s="132"/>
      <c r="E19" s="133"/>
      <c r="F19" s="133"/>
      <c r="G19" s="133"/>
      <c r="H19" s="133"/>
      <c r="I19" s="133"/>
      <c r="J19" s="133"/>
      <c r="K19" s="133"/>
      <c r="L19" s="133"/>
      <c r="M19" s="131"/>
      <c r="N19" s="133"/>
      <c r="O19" s="133"/>
    </row>
    <row r="20" spans="1:15" ht="12.75" customHeight="1" x14ac:dyDescent="0.2">
      <c r="A20" s="127"/>
      <c r="B20" s="131"/>
      <c r="C20" s="131"/>
      <c r="D20" s="132"/>
      <c r="E20" s="133"/>
      <c r="F20" s="133"/>
      <c r="G20" s="133"/>
      <c r="H20" s="133"/>
      <c r="I20" s="133"/>
      <c r="J20" s="133"/>
      <c r="K20" s="133"/>
      <c r="L20" s="133"/>
      <c r="M20" s="131"/>
      <c r="N20" s="133"/>
      <c r="O20" s="133"/>
    </row>
    <row r="21" spans="1:15" ht="12.75" customHeight="1" x14ac:dyDescent="0.2">
      <c r="A21" s="127"/>
      <c r="B21" s="131"/>
      <c r="C21" s="131"/>
      <c r="D21" s="132"/>
      <c r="E21" s="133"/>
      <c r="F21" s="133"/>
      <c r="G21" s="133"/>
      <c r="H21" s="133"/>
      <c r="I21" s="133"/>
      <c r="J21" s="133"/>
      <c r="K21" s="133"/>
      <c r="L21" s="133"/>
      <c r="M21" s="131"/>
      <c r="N21" s="133"/>
      <c r="O21" s="133"/>
    </row>
    <row r="22" spans="1:15" ht="12.75" customHeight="1" x14ac:dyDescent="0.2">
      <c r="A22" s="127"/>
      <c r="B22" s="131"/>
      <c r="C22" s="131"/>
      <c r="D22" s="132"/>
      <c r="E22" s="133"/>
      <c r="F22" s="133"/>
      <c r="G22" s="133"/>
      <c r="H22" s="133"/>
      <c r="I22" s="133"/>
      <c r="J22" s="133"/>
      <c r="K22" s="133"/>
      <c r="L22" s="133"/>
      <c r="M22" s="131"/>
      <c r="N22" s="133"/>
      <c r="O22" s="133"/>
    </row>
    <row r="23" spans="1:15" ht="12.75" customHeight="1" x14ac:dyDescent="0.2">
      <c r="A23" s="127"/>
      <c r="B23" s="131"/>
      <c r="C23" s="131"/>
      <c r="D23" s="132"/>
      <c r="E23" s="133"/>
      <c r="F23" s="133"/>
      <c r="G23" s="133"/>
      <c r="H23" s="133"/>
      <c r="I23" s="133"/>
      <c r="J23" s="133"/>
      <c r="K23" s="133"/>
      <c r="L23" s="133"/>
      <c r="M23" s="131"/>
      <c r="N23" s="133"/>
      <c r="O23" s="133"/>
    </row>
    <row r="24" spans="1:15" ht="12.75" customHeight="1" x14ac:dyDescent="0.2">
      <c r="A24" s="127"/>
      <c r="B24" s="131"/>
      <c r="C24" s="131"/>
      <c r="D24" s="132"/>
      <c r="E24" s="133"/>
      <c r="F24" s="133"/>
      <c r="G24" s="133"/>
      <c r="H24" s="133"/>
      <c r="I24" s="133"/>
      <c r="J24" s="133"/>
      <c r="K24" s="133"/>
      <c r="L24" s="133"/>
      <c r="M24" s="131"/>
      <c r="N24" s="133"/>
      <c r="O24" s="133"/>
    </row>
    <row r="25" spans="1:15" ht="12.75" customHeight="1" x14ac:dyDescent="0.2">
      <c r="A25" s="127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3"/>
      <c r="O25" s="133"/>
    </row>
    <row r="26" spans="1:15" ht="12.75" customHeight="1" x14ac:dyDescent="0.2">
      <c r="A26" s="127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3"/>
      <c r="O26" s="133"/>
    </row>
    <row r="27" spans="1:15" ht="12.75" customHeight="1" x14ac:dyDescent="0.2">
      <c r="A27" s="124"/>
      <c r="B27" s="132"/>
      <c r="C27" s="132"/>
      <c r="D27" s="132"/>
      <c r="E27" s="18"/>
      <c r="F27" s="18"/>
      <c r="G27" s="18"/>
      <c r="H27" s="132"/>
      <c r="I27" s="132"/>
      <c r="J27" s="132"/>
      <c r="K27" s="132"/>
      <c r="L27" s="132"/>
      <c r="M27" s="132"/>
      <c r="N27" s="132"/>
      <c r="O27" s="18"/>
    </row>
    <row r="28" spans="1:15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.7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EADFE-9CE7-4B5A-BFC8-99C8223AF2DC}">
  <sheetPr codeName="Sheet6"/>
  <dimension ref="A1:O54"/>
  <sheetViews>
    <sheetView zoomScaleNormal="100" workbookViewId="0">
      <selection activeCell="A2" sqref="A2:A14"/>
    </sheetView>
  </sheetViews>
  <sheetFormatPr defaultColWidth="8.7109375" defaultRowHeight="12.75" x14ac:dyDescent="0.2"/>
  <cols>
    <col min="1" max="2" width="8.7109375" style="14"/>
    <col min="3" max="3" width="8.140625" style="14" customWidth="1"/>
    <col min="4" max="4" width="8.5703125" style="14" customWidth="1"/>
    <col min="5" max="5" width="15.85546875" style="14" customWidth="1"/>
    <col min="6" max="16384" width="8.7109375" style="14"/>
  </cols>
  <sheetData>
    <row r="1" spans="1:15" ht="15.75" customHeight="1" x14ac:dyDescent="0.25">
      <c r="A1" s="135"/>
      <c r="B1" s="136" t="s">
        <v>291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26"/>
      <c r="N1" s="126"/>
      <c r="O1" s="126"/>
    </row>
    <row r="2" spans="1:15" ht="12.75" customHeight="1" x14ac:dyDescent="0.25">
      <c r="A2" s="127"/>
      <c r="B2" s="128"/>
      <c r="C2" s="128"/>
      <c r="D2" s="128"/>
      <c r="E2" s="128"/>
      <c r="F2" s="128"/>
      <c r="G2" s="128"/>
      <c r="H2" s="128"/>
      <c r="I2" s="128"/>
      <c r="O2" s="134"/>
    </row>
    <row r="3" spans="1:15" ht="12.75" customHeight="1" x14ac:dyDescent="0.25">
      <c r="A3" s="127"/>
      <c r="B3" s="128"/>
      <c r="C3" s="128"/>
      <c r="D3" s="128"/>
      <c r="E3" s="128"/>
      <c r="F3" s="128"/>
      <c r="G3" s="128"/>
      <c r="H3" s="128"/>
      <c r="I3" s="128"/>
      <c r="O3" s="134"/>
    </row>
    <row r="4" spans="1:15" ht="12.75" customHeight="1" x14ac:dyDescent="0.25">
      <c r="A4" s="127"/>
      <c r="B4" s="128"/>
      <c r="C4" s="128"/>
      <c r="D4" s="128"/>
      <c r="E4" s="128"/>
      <c r="F4" s="128"/>
      <c r="G4" s="128"/>
      <c r="H4" s="128"/>
      <c r="I4" s="128"/>
      <c r="O4" s="134"/>
    </row>
    <row r="5" spans="1:15" ht="12.75" customHeight="1" x14ac:dyDescent="0.25">
      <c r="A5" s="127"/>
      <c r="B5" s="128"/>
      <c r="C5" s="128"/>
      <c r="D5" s="128"/>
      <c r="E5" s="128"/>
      <c r="F5" s="128"/>
      <c r="G5" s="128"/>
      <c r="H5" s="128"/>
      <c r="I5" s="128"/>
      <c r="O5" s="134"/>
    </row>
    <row r="6" spans="1:15" ht="12.75" customHeight="1" x14ac:dyDescent="0.25">
      <c r="A6" s="127"/>
      <c r="B6" s="128"/>
      <c r="C6" s="128"/>
      <c r="D6" s="128"/>
      <c r="E6" s="128"/>
      <c r="F6" s="128"/>
      <c r="G6" s="128"/>
      <c r="H6" s="128"/>
      <c r="I6" s="128"/>
      <c r="O6" s="134"/>
    </row>
    <row r="7" spans="1:15" ht="12.75" customHeight="1" x14ac:dyDescent="0.25">
      <c r="A7" s="127"/>
      <c r="B7" s="128"/>
      <c r="C7" s="128"/>
      <c r="D7" s="128"/>
      <c r="E7" s="128"/>
      <c r="F7" s="128"/>
      <c r="G7" s="128"/>
      <c r="H7" s="128"/>
      <c r="I7" s="128"/>
      <c r="O7" s="134"/>
    </row>
    <row r="8" spans="1:15" ht="12.75" customHeight="1" x14ac:dyDescent="0.25">
      <c r="A8" s="127"/>
      <c r="B8" s="128"/>
      <c r="C8" s="128"/>
      <c r="D8" s="128"/>
      <c r="E8" s="128"/>
      <c r="F8" s="128"/>
      <c r="G8" s="128"/>
      <c r="H8" s="128"/>
      <c r="I8" s="128"/>
      <c r="O8" s="134"/>
    </row>
    <row r="9" spans="1:15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O9" s="129"/>
    </row>
    <row r="10" spans="1:15" ht="12.7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O10" s="129"/>
    </row>
    <row r="11" spans="1:15" ht="12.75" customHeight="1" x14ac:dyDescent="0.25">
      <c r="A11" s="127"/>
      <c r="B11" s="128"/>
      <c r="C11" s="128"/>
      <c r="D11" s="128"/>
      <c r="E11" s="128"/>
      <c r="F11" s="128"/>
      <c r="G11" s="128"/>
      <c r="H11" s="128"/>
      <c r="I11" s="128"/>
      <c r="O11" s="129"/>
    </row>
    <row r="12" spans="1:15" ht="12.75" customHeight="1" x14ac:dyDescent="0.25">
      <c r="A12" s="127"/>
      <c r="B12" s="128"/>
      <c r="C12" s="128"/>
      <c r="D12" s="128"/>
      <c r="E12" s="128"/>
      <c r="F12" s="128"/>
      <c r="G12" s="128"/>
      <c r="H12" s="128"/>
      <c r="I12" s="128"/>
      <c r="O12" s="129"/>
    </row>
    <row r="13" spans="1:15" ht="12.75" customHeight="1" x14ac:dyDescent="0.25">
      <c r="A13" s="127"/>
      <c r="B13" s="128"/>
      <c r="C13" s="128"/>
      <c r="D13" s="128"/>
      <c r="E13" s="128"/>
      <c r="F13" s="128"/>
      <c r="G13" s="128"/>
      <c r="H13" s="128"/>
      <c r="I13" s="128"/>
      <c r="O13" s="129"/>
    </row>
    <row r="14" spans="1:15" ht="12.75" customHeight="1" x14ac:dyDescent="0.25">
      <c r="A14" s="127"/>
      <c r="B14" s="128"/>
      <c r="C14" s="128"/>
      <c r="D14" s="128"/>
      <c r="E14" s="128"/>
      <c r="F14" s="128"/>
      <c r="G14" s="128"/>
      <c r="H14" s="128"/>
      <c r="I14" s="128"/>
      <c r="O14" s="133"/>
    </row>
    <row r="15" spans="1:15" ht="12.75" customHeight="1" x14ac:dyDescent="0.2">
      <c r="A15" s="127"/>
      <c r="B15" s="18"/>
      <c r="C15" s="18"/>
      <c r="D15" s="18"/>
      <c r="E15" s="18"/>
      <c r="F15" s="18"/>
      <c r="G15" s="18"/>
      <c r="H15" s="18"/>
      <c r="I15" s="18"/>
      <c r="O15" s="133"/>
    </row>
    <row r="16" spans="1:15" ht="12.75" customHeight="1" x14ac:dyDescent="0.2">
      <c r="A16" s="127"/>
      <c r="B16" s="18"/>
      <c r="C16" s="18"/>
      <c r="D16" s="18"/>
      <c r="E16" s="18"/>
      <c r="F16" s="18"/>
      <c r="G16" s="18"/>
      <c r="H16" s="18"/>
      <c r="I16" s="18"/>
      <c r="O16" s="133"/>
    </row>
    <row r="17" spans="1:15" ht="12.75" customHeight="1" x14ac:dyDescent="0.2">
      <c r="A17" s="127"/>
      <c r="B17" s="18"/>
      <c r="C17" s="18"/>
      <c r="D17" s="18"/>
      <c r="E17" s="18"/>
      <c r="F17" s="18"/>
      <c r="G17" s="18"/>
      <c r="H17" s="18"/>
      <c r="I17" s="18"/>
      <c r="O17" s="133"/>
    </row>
    <row r="18" spans="1:15" ht="12.75" customHeight="1" x14ac:dyDescent="0.2">
      <c r="A18" s="127"/>
      <c r="B18" s="18"/>
      <c r="C18" s="18"/>
      <c r="D18" s="18"/>
      <c r="E18" s="18"/>
      <c r="F18" s="18"/>
      <c r="G18" s="18"/>
      <c r="H18" s="18"/>
      <c r="I18" s="18"/>
      <c r="N18" s="133"/>
      <c r="O18" s="133"/>
    </row>
    <row r="19" spans="1:15" ht="12.75" customHeight="1" x14ac:dyDescent="0.2">
      <c r="A19" s="127"/>
      <c r="B19" s="18"/>
      <c r="C19" s="18"/>
      <c r="D19" s="18"/>
      <c r="E19" s="18"/>
      <c r="F19" s="18"/>
      <c r="G19" s="18"/>
      <c r="H19" s="18"/>
      <c r="I19" s="18"/>
      <c r="J19" s="133"/>
      <c r="K19" s="131"/>
      <c r="L19" s="131"/>
      <c r="M19" s="131"/>
      <c r="N19" s="133"/>
      <c r="O19" s="133"/>
    </row>
    <row r="20" spans="1:15" ht="12.75" customHeight="1" x14ac:dyDescent="0.2">
      <c r="A20" s="127"/>
      <c r="B20" s="18"/>
      <c r="C20" s="18"/>
      <c r="D20" s="18"/>
      <c r="E20" s="18"/>
      <c r="F20" s="18"/>
      <c r="G20" s="18"/>
      <c r="H20" s="18"/>
      <c r="I20" s="18"/>
      <c r="J20" s="133"/>
      <c r="K20" s="131"/>
      <c r="L20" s="131"/>
      <c r="M20" s="131"/>
      <c r="N20" s="133"/>
      <c r="O20" s="133"/>
    </row>
    <row r="21" spans="1:15" ht="12.75" customHeight="1" x14ac:dyDescent="0.2">
      <c r="A21" s="127"/>
      <c r="B21" s="18"/>
      <c r="C21" s="18"/>
      <c r="D21" s="18"/>
      <c r="E21" s="18"/>
      <c r="F21" s="18"/>
      <c r="G21" s="18"/>
      <c r="H21" s="18"/>
      <c r="I21" s="18"/>
      <c r="J21" s="133"/>
      <c r="K21" s="131"/>
      <c r="L21" s="131"/>
      <c r="M21" s="131"/>
      <c r="N21" s="133"/>
      <c r="O21" s="133"/>
    </row>
    <row r="22" spans="1:15" ht="12.75" customHeight="1" x14ac:dyDescent="0.2">
      <c r="A22" s="127"/>
      <c r="B22" s="131"/>
      <c r="C22" s="131"/>
      <c r="D22" s="132"/>
      <c r="E22" s="133"/>
      <c r="F22" s="133"/>
      <c r="G22" s="133"/>
      <c r="H22" s="133"/>
      <c r="I22" s="133"/>
      <c r="J22" s="133"/>
      <c r="K22" s="131"/>
      <c r="L22" s="131"/>
      <c r="M22" s="131"/>
      <c r="N22" s="133"/>
      <c r="O22" s="133"/>
    </row>
    <row r="23" spans="1:15" ht="12.75" customHeight="1" x14ac:dyDescent="0.2">
      <c r="A23" s="127"/>
      <c r="B23" s="131"/>
      <c r="C23" s="131"/>
      <c r="D23" s="132"/>
      <c r="E23" s="133"/>
      <c r="F23" s="133"/>
      <c r="G23" s="133"/>
      <c r="H23" s="133"/>
      <c r="I23" s="133"/>
      <c r="J23" s="133"/>
      <c r="K23" s="131"/>
      <c r="L23" s="131"/>
      <c r="M23" s="131"/>
      <c r="N23" s="133"/>
      <c r="O23" s="133"/>
    </row>
    <row r="24" spans="1:15" ht="12.75" customHeight="1" x14ac:dyDescent="0.2">
      <c r="A24" s="127"/>
      <c r="B24" s="131"/>
      <c r="C24" s="131"/>
      <c r="D24" s="132"/>
      <c r="E24" s="133"/>
      <c r="F24" s="133"/>
      <c r="G24" s="133"/>
      <c r="H24" s="133"/>
      <c r="I24" s="133"/>
      <c r="J24" s="133"/>
      <c r="K24" s="131"/>
      <c r="L24" s="131"/>
      <c r="M24" s="131"/>
      <c r="N24" s="133"/>
      <c r="O24" s="133"/>
    </row>
    <row r="25" spans="1:15" ht="12.75" customHeight="1" x14ac:dyDescent="0.2">
      <c r="A25" s="127"/>
      <c r="B25" s="131"/>
      <c r="C25" s="131"/>
      <c r="D25" s="132"/>
      <c r="E25" s="133"/>
      <c r="F25" s="133"/>
      <c r="G25" s="133"/>
      <c r="H25" s="133"/>
      <c r="I25" s="133"/>
      <c r="J25" s="133"/>
      <c r="K25" s="131"/>
      <c r="L25" s="131"/>
      <c r="M25" s="131"/>
      <c r="N25" s="133"/>
      <c r="O25" s="133"/>
    </row>
    <row r="26" spans="1:15" ht="12.75" customHeight="1" x14ac:dyDescent="0.2">
      <c r="A26" s="127"/>
      <c r="B26" s="131"/>
      <c r="C26" s="131"/>
      <c r="D26" s="132"/>
      <c r="E26" s="133"/>
      <c r="F26" s="133"/>
      <c r="G26" s="133"/>
      <c r="H26" s="133"/>
      <c r="I26" s="133"/>
      <c r="J26" s="133"/>
      <c r="K26" s="131"/>
      <c r="L26" s="131"/>
      <c r="M26" s="131"/>
      <c r="N26" s="133"/>
      <c r="O26" s="133"/>
    </row>
    <row r="27" spans="1:15" ht="12.75" customHeight="1" x14ac:dyDescent="0.2">
      <c r="A27" s="127"/>
      <c r="B27" s="131"/>
      <c r="C27" s="131"/>
      <c r="D27" s="132"/>
      <c r="E27" s="133"/>
      <c r="F27" s="133"/>
      <c r="G27" s="133"/>
      <c r="H27" s="133"/>
      <c r="I27" s="133"/>
      <c r="J27" s="133"/>
      <c r="K27" s="131"/>
      <c r="L27" s="131"/>
      <c r="M27" s="131"/>
      <c r="N27" s="133"/>
      <c r="O27" s="133"/>
    </row>
    <row r="28" spans="1:15" ht="12.75" customHeight="1" x14ac:dyDescent="0.2">
      <c r="A28" s="127"/>
      <c r="B28" s="131"/>
      <c r="C28" s="131"/>
      <c r="D28" s="132"/>
      <c r="E28" s="133"/>
      <c r="F28" s="133"/>
      <c r="G28" s="133"/>
      <c r="H28" s="133"/>
      <c r="I28" s="133"/>
      <c r="J28" s="133"/>
      <c r="K28" s="131"/>
      <c r="L28" s="131"/>
      <c r="M28" s="131"/>
      <c r="N28" s="133"/>
      <c r="O28" s="133"/>
    </row>
    <row r="29" spans="1:15" ht="12.75" customHeight="1" x14ac:dyDescent="0.2">
      <c r="A29" s="127"/>
      <c r="B29" s="131"/>
      <c r="C29" s="131"/>
      <c r="D29" s="132"/>
      <c r="E29" s="133"/>
      <c r="F29" s="133"/>
      <c r="G29" s="133"/>
      <c r="H29" s="133"/>
      <c r="I29" s="133"/>
      <c r="J29" s="133"/>
      <c r="K29" s="131"/>
      <c r="L29" s="131"/>
      <c r="M29" s="131"/>
      <c r="N29" s="133"/>
      <c r="O29" s="133"/>
    </row>
    <row r="30" spans="1:15" ht="12.75" customHeight="1" x14ac:dyDescent="0.2">
      <c r="A30" s="127"/>
      <c r="B30" s="131"/>
      <c r="C30" s="131"/>
      <c r="D30" s="132"/>
      <c r="E30" s="133"/>
      <c r="F30" s="133"/>
      <c r="G30" s="133"/>
      <c r="H30" s="133"/>
      <c r="I30" s="133"/>
      <c r="J30" s="133"/>
      <c r="K30" s="131"/>
      <c r="L30" s="131"/>
      <c r="M30" s="131"/>
      <c r="N30" s="133"/>
      <c r="O30" s="133"/>
    </row>
    <row r="31" spans="1:15" ht="12.75" customHeight="1" x14ac:dyDescent="0.2">
      <c r="A31" s="127"/>
      <c r="B31" s="131"/>
      <c r="C31" s="131"/>
      <c r="D31" s="132"/>
      <c r="E31" s="133"/>
      <c r="F31" s="133"/>
      <c r="G31" s="133"/>
      <c r="H31" s="133"/>
      <c r="I31" s="133"/>
      <c r="J31" s="133"/>
      <c r="K31" s="131"/>
      <c r="L31" s="131"/>
      <c r="M31" s="131"/>
      <c r="N31" s="133"/>
      <c r="O31" s="133"/>
    </row>
    <row r="32" spans="1:15" ht="12.75" customHeight="1" x14ac:dyDescent="0.2">
      <c r="A32" s="127"/>
      <c r="B32" s="131"/>
      <c r="C32" s="131"/>
      <c r="D32" s="132"/>
      <c r="E32" s="133"/>
      <c r="F32" s="133"/>
      <c r="G32" s="133"/>
      <c r="H32" s="133"/>
      <c r="I32" s="133"/>
      <c r="J32" s="133"/>
      <c r="K32" s="131"/>
      <c r="L32" s="131"/>
      <c r="M32" s="131"/>
      <c r="N32" s="133"/>
      <c r="O32" s="133"/>
    </row>
    <row r="33" spans="1:15" ht="12.75" customHeight="1" x14ac:dyDescent="0.2">
      <c r="A33" s="127"/>
      <c r="B33" s="131"/>
      <c r="C33" s="131"/>
      <c r="D33" s="132"/>
      <c r="E33" s="133"/>
      <c r="F33" s="133"/>
      <c r="G33" s="133"/>
      <c r="H33" s="133"/>
      <c r="I33" s="133"/>
      <c r="J33" s="133"/>
      <c r="K33" s="131"/>
      <c r="L33" s="131"/>
      <c r="M33" s="131"/>
      <c r="N33" s="133"/>
      <c r="O33" s="133"/>
    </row>
    <row r="34" spans="1:15" ht="12.75" customHeight="1" x14ac:dyDescent="0.2">
      <c r="A34" s="127"/>
      <c r="B34" s="131"/>
      <c r="C34" s="131"/>
      <c r="D34" s="132"/>
      <c r="E34" s="133"/>
      <c r="F34" s="133"/>
      <c r="G34" s="133"/>
      <c r="H34" s="133"/>
      <c r="I34" s="133"/>
      <c r="J34" s="133"/>
      <c r="K34" s="131"/>
      <c r="L34" s="131"/>
      <c r="M34" s="131"/>
      <c r="N34" s="133"/>
      <c r="O34" s="133"/>
    </row>
    <row r="35" spans="1:15" ht="12.75" customHeight="1" x14ac:dyDescent="0.2">
      <c r="A35" s="127"/>
      <c r="B35" s="131"/>
      <c r="C35" s="131"/>
      <c r="D35" s="132"/>
      <c r="E35" s="133"/>
      <c r="F35" s="133"/>
      <c r="G35" s="133"/>
      <c r="H35" s="133"/>
      <c r="I35" s="133"/>
      <c r="J35" s="133"/>
      <c r="K35" s="131"/>
      <c r="L35" s="131"/>
      <c r="M35" s="131"/>
      <c r="N35" s="133"/>
      <c r="O35" s="133"/>
    </row>
    <row r="36" spans="1:15" ht="12.75" customHeight="1" x14ac:dyDescent="0.2">
      <c r="A36" s="127"/>
      <c r="B36" s="131"/>
      <c r="C36" s="131"/>
      <c r="D36" s="132"/>
      <c r="E36" s="133"/>
      <c r="F36" s="133"/>
      <c r="G36" s="133"/>
      <c r="H36" s="133"/>
      <c r="I36" s="133"/>
      <c r="J36" s="133"/>
      <c r="K36" s="131"/>
      <c r="L36" s="131"/>
      <c r="M36" s="131"/>
      <c r="N36" s="133"/>
      <c r="O36" s="133"/>
    </row>
    <row r="37" spans="1:15" ht="12.75" customHeight="1" x14ac:dyDescent="0.2">
      <c r="A37" s="127"/>
      <c r="B37" s="131"/>
      <c r="C37" s="131"/>
      <c r="D37" s="132"/>
      <c r="E37" s="133"/>
      <c r="F37" s="133"/>
      <c r="G37" s="133"/>
      <c r="H37" s="133"/>
      <c r="I37" s="133"/>
      <c r="J37" s="133"/>
      <c r="K37" s="131"/>
      <c r="L37" s="131"/>
      <c r="M37" s="131"/>
      <c r="N37" s="133"/>
      <c r="O37" s="133"/>
    </row>
    <row r="38" spans="1:15" ht="12.75" customHeight="1" x14ac:dyDescent="0.2">
      <c r="A38" s="127"/>
      <c r="B38" s="131"/>
      <c r="C38" s="131"/>
      <c r="D38" s="132"/>
      <c r="E38" s="133"/>
      <c r="F38" s="133"/>
      <c r="G38" s="133"/>
      <c r="H38" s="133"/>
      <c r="I38" s="133"/>
      <c r="J38" s="133"/>
      <c r="K38" s="131"/>
      <c r="L38" s="131"/>
      <c r="M38" s="131"/>
      <c r="N38" s="133"/>
      <c r="O38" s="133"/>
    </row>
    <row r="39" spans="1:15" ht="12.75" customHeight="1" x14ac:dyDescent="0.2">
      <c r="A39" s="127"/>
      <c r="B39" s="131"/>
      <c r="C39" s="131"/>
      <c r="D39" s="132"/>
      <c r="E39" s="133"/>
      <c r="F39" s="133"/>
      <c r="G39" s="133"/>
      <c r="H39" s="133"/>
      <c r="I39" s="133"/>
      <c r="J39" s="133"/>
      <c r="K39" s="131"/>
      <c r="L39" s="131"/>
      <c r="M39" s="131"/>
      <c r="N39" s="133"/>
      <c r="O39" s="133"/>
    </row>
    <row r="40" spans="1:15" ht="12.75" customHeight="1" x14ac:dyDescent="0.2">
      <c r="A40" s="127"/>
      <c r="B40" s="131"/>
      <c r="C40" s="131"/>
      <c r="D40" s="132"/>
      <c r="E40" s="133"/>
      <c r="F40" s="133"/>
      <c r="G40" s="133"/>
      <c r="H40" s="133"/>
      <c r="I40" s="133"/>
      <c r="J40" s="133"/>
      <c r="K40" s="131"/>
      <c r="L40" s="131"/>
      <c r="M40" s="131"/>
      <c r="N40" s="133"/>
      <c r="O40" s="133"/>
    </row>
    <row r="41" spans="1:15" ht="12.75" customHeight="1" x14ac:dyDescent="0.2">
      <c r="A41" s="127"/>
      <c r="B41" s="127"/>
    </row>
    <row r="42" spans="1:15" ht="12.75" customHeight="1" x14ac:dyDescent="0.2">
      <c r="A42" s="127"/>
      <c r="B42" s="127"/>
    </row>
    <row r="43" spans="1:15" ht="12.75" customHeight="1" x14ac:dyDescent="0.2">
      <c r="A43" s="127"/>
      <c r="B43" s="127"/>
    </row>
    <row r="44" spans="1:15" ht="12.75" customHeight="1" x14ac:dyDescent="0.2">
      <c r="A44" s="127"/>
      <c r="B44" s="127"/>
    </row>
    <row r="45" spans="1:15" ht="12.75" customHeight="1" x14ac:dyDescent="0.2">
      <c r="A45" s="127"/>
      <c r="B45" s="127"/>
    </row>
    <row r="46" spans="1:15" ht="12.75" customHeight="1" x14ac:dyDescent="0.2">
      <c r="A46" s="127"/>
      <c r="B46" s="127"/>
    </row>
    <row r="47" spans="1:15" ht="12.75" customHeight="1" x14ac:dyDescent="0.2">
      <c r="A47" s="127"/>
      <c r="B47" s="127"/>
    </row>
    <row r="48" spans="1:15" ht="12.75" customHeight="1" x14ac:dyDescent="0.2">
      <c r="A48" s="127"/>
      <c r="B48" s="127"/>
    </row>
    <row r="49" spans="1:2" ht="12.75" customHeight="1" x14ac:dyDescent="0.2">
      <c r="A49" s="127"/>
      <c r="B49" s="127"/>
    </row>
    <row r="50" spans="1:2" ht="12.75" customHeight="1" x14ac:dyDescent="0.2">
      <c r="A50" s="127"/>
    </row>
    <row r="51" spans="1:2" ht="12.75" customHeight="1" x14ac:dyDescent="0.2">
      <c r="A51" s="127"/>
    </row>
    <row r="52" spans="1:2" ht="12.75" customHeight="1" x14ac:dyDescent="0.2">
      <c r="A52" s="127"/>
    </row>
    <row r="53" spans="1:2" ht="12.75" customHeight="1" x14ac:dyDescent="0.2">
      <c r="A53" s="127"/>
    </row>
    <row r="54" spans="1:2" ht="12.75" customHeight="1" x14ac:dyDescent="0.2">
      <c r="A54" s="127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E35CA-167A-435A-8A8C-96F4E5703A5B}">
  <sheetPr codeName="Sheet7"/>
  <dimension ref="A1:O34"/>
  <sheetViews>
    <sheetView zoomScaleNormal="100" workbookViewId="0">
      <selection activeCell="E7" sqref="E7"/>
    </sheetView>
  </sheetViews>
  <sheetFormatPr defaultColWidth="8.7109375" defaultRowHeight="12.75" x14ac:dyDescent="0.2"/>
  <cols>
    <col min="1" max="2" width="8.7109375" style="14"/>
    <col min="3" max="3" width="8.140625" style="14" customWidth="1"/>
    <col min="4" max="4" width="8.5703125" style="14" customWidth="1"/>
    <col min="5" max="5" width="16.28515625" style="14" customWidth="1"/>
    <col min="6" max="16384" width="8.7109375" style="14"/>
  </cols>
  <sheetData>
    <row r="1" spans="1:15" ht="15.75" customHeight="1" x14ac:dyDescent="0.25">
      <c r="A1" s="124">
        <v>2001</v>
      </c>
      <c r="B1" s="125" t="s">
        <v>84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127">
        <v>1</v>
      </c>
      <c r="B2" s="14">
        <v>1</v>
      </c>
      <c r="C2" s="14" t="s">
        <v>70</v>
      </c>
      <c r="D2" s="14" t="s">
        <v>21</v>
      </c>
      <c r="E2" s="14" t="s">
        <v>22</v>
      </c>
      <c r="F2" s="14">
        <v>1976</v>
      </c>
      <c r="G2" s="14" t="s">
        <v>292</v>
      </c>
      <c r="H2" s="14">
        <v>6</v>
      </c>
      <c r="I2" s="14">
        <v>8505</v>
      </c>
    </row>
    <row r="3" spans="1:15" ht="12.75" customHeight="1" x14ac:dyDescent="0.2">
      <c r="A3" s="127">
        <v>2</v>
      </c>
      <c r="B3" s="14">
        <v>2</v>
      </c>
      <c r="C3" s="14" t="s">
        <v>71</v>
      </c>
      <c r="D3" s="14" t="s">
        <v>27</v>
      </c>
      <c r="E3" s="14" t="s">
        <v>28</v>
      </c>
      <c r="F3" s="14">
        <v>1978</v>
      </c>
      <c r="G3" s="14" t="s">
        <v>293</v>
      </c>
      <c r="H3" s="14">
        <v>11</v>
      </c>
      <c r="I3" s="14">
        <v>6397</v>
      </c>
    </row>
    <row r="4" spans="1:15" ht="12.75" customHeight="1" x14ac:dyDescent="0.2">
      <c r="A4" s="127">
        <v>3</v>
      </c>
      <c r="B4" s="14">
        <v>3</v>
      </c>
      <c r="C4" s="14" t="s">
        <v>69</v>
      </c>
      <c r="D4" s="14" t="s">
        <v>18</v>
      </c>
      <c r="E4" s="14" t="s">
        <v>19</v>
      </c>
      <c r="F4" s="14">
        <v>1986</v>
      </c>
      <c r="G4" s="14" t="s">
        <v>294</v>
      </c>
      <c r="H4" s="14">
        <v>11</v>
      </c>
      <c r="I4" s="14">
        <v>5165</v>
      </c>
    </row>
    <row r="5" spans="1:15" ht="12.75" customHeight="1" x14ac:dyDescent="0.2">
      <c r="A5" s="127">
        <v>4</v>
      </c>
      <c r="B5" s="14">
        <v>4</v>
      </c>
      <c r="C5" s="14" t="s">
        <v>78</v>
      </c>
      <c r="D5" s="14" t="s">
        <v>24</v>
      </c>
      <c r="E5" s="14" t="s">
        <v>25</v>
      </c>
      <c r="F5" s="14">
        <v>1974</v>
      </c>
      <c r="G5" s="14" t="s">
        <v>295</v>
      </c>
      <c r="H5" s="14">
        <v>21</v>
      </c>
      <c r="I5" s="14">
        <v>4290</v>
      </c>
    </row>
    <row r="6" spans="1:15" ht="12.75" customHeight="1" x14ac:dyDescent="0.2">
      <c r="A6" s="127">
        <v>5</v>
      </c>
      <c r="B6" s="14">
        <v>5</v>
      </c>
      <c r="C6" s="14" t="s">
        <v>81</v>
      </c>
      <c r="D6" s="14" t="s">
        <v>41</v>
      </c>
      <c r="E6" s="14" t="s">
        <v>42</v>
      </c>
      <c r="F6" s="14">
        <v>1972</v>
      </c>
      <c r="G6" s="14" t="s">
        <v>296</v>
      </c>
      <c r="H6" s="14">
        <v>26</v>
      </c>
      <c r="I6" s="14">
        <v>3612</v>
      </c>
    </row>
    <row r="7" spans="1:15" ht="12.75" customHeight="1" x14ac:dyDescent="0.2">
      <c r="A7" s="127">
        <v>6</v>
      </c>
      <c r="B7" s="14">
        <v>6</v>
      </c>
      <c r="C7" s="14" t="s">
        <v>72</v>
      </c>
      <c r="D7" s="14" t="s">
        <v>31</v>
      </c>
      <c r="E7" s="14" t="s">
        <v>32</v>
      </c>
      <c r="F7" s="14">
        <v>1964</v>
      </c>
      <c r="G7" s="14" t="s">
        <v>297</v>
      </c>
      <c r="H7" s="14">
        <v>26</v>
      </c>
      <c r="I7" s="14">
        <v>3058</v>
      </c>
    </row>
    <row r="8" spans="1:15" ht="12.75" customHeight="1" x14ac:dyDescent="0.2">
      <c r="A8" s="127">
        <v>7</v>
      </c>
      <c r="B8" s="14">
        <v>7</v>
      </c>
      <c r="C8" s="14" t="s">
        <v>82</v>
      </c>
      <c r="D8" s="14" t="s">
        <v>46</v>
      </c>
      <c r="E8" s="14" t="s">
        <v>47</v>
      </c>
      <c r="F8" s="14">
        <v>1958</v>
      </c>
      <c r="G8" s="14" t="s">
        <v>298</v>
      </c>
      <c r="H8" s="14">
        <v>31</v>
      </c>
      <c r="I8" s="14">
        <v>2589</v>
      </c>
    </row>
    <row r="9" spans="1:15" ht="12.75" customHeight="1" x14ac:dyDescent="0.2">
      <c r="A9" s="127">
        <v>8</v>
      </c>
      <c r="B9" s="14">
        <v>8</v>
      </c>
      <c r="C9" s="14" t="s">
        <v>83</v>
      </c>
      <c r="D9" s="14" t="s">
        <v>57</v>
      </c>
      <c r="E9" s="14" t="s">
        <v>58</v>
      </c>
      <c r="F9" s="14">
        <v>1950</v>
      </c>
      <c r="G9" s="14" t="s">
        <v>299</v>
      </c>
      <c r="H9" s="14">
        <v>39</v>
      </c>
      <c r="I9" s="14">
        <v>2183</v>
      </c>
    </row>
    <row r="10" spans="1:15" ht="12.75" customHeight="1" x14ac:dyDescent="0.2">
      <c r="A10" s="127">
        <v>9</v>
      </c>
      <c r="B10" s="14">
        <v>9</v>
      </c>
      <c r="C10" s="14" t="s">
        <v>179</v>
      </c>
      <c r="D10" s="14" t="s">
        <v>180</v>
      </c>
      <c r="E10" s="14" t="s">
        <v>169</v>
      </c>
      <c r="F10" s="14">
        <v>1982</v>
      </c>
      <c r="G10" s="14" t="s">
        <v>300</v>
      </c>
      <c r="H10" s="14">
        <v>39</v>
      </c>
      <c r="I10" s="14">
        <v>1825</v>
      </c>
    </row>
    <row r="11" spans="1:15" ht="12.75" customHeight="1" x14ac:dyDescent="0.2">
      <c r="A11" s="127">
        <v>10</v>
      </c>
      <c r="B11" s="14">
        <v>10</v>
      </c>
      <c r="C11" s="14" t="s">
        <v>73</v>
      </c>
      <c r="D11" s="14" t="s">
        <v>34</v>
      </c>
      <c r="E11" s="14" t="s">
        <v>35</v>
      </c>
      <c r="F11" s="14">
        <v>1964</v>
      </c>
      <c r="G11" s="14" t="s">
        <v>301</v>
      </c>
      <c r="H11" s="14">
        <v>41</v>
      </c>
      <c r="I11" s="14">
        <v>1505</v>
      </c>
    </row>
    <row r="12" spans="1:15" ht="12.75" customHeight="1" x14ac:dyDescent="0.2">
      <c r="A12" s="127">
        <v>11</v>
      </c>
      <c r="B12" s="14">
        <v>11</v>
      </c>
      <c r="C12" s="14" t="s">
        <v>286</v>
      </c>
      <c r="D12" s="14" t="s">
        <v>181</v>
      </c>
      <c r="E12" s="14" t="s">
        <v>101</v>
      </c>
      <c r="F12" s="14">
        <v>1963</v>
      </c>
      <c r="G12" s="14" t="s">
        <v>302</v>
      </c>
      <c r="H12" s="14">
        <v>51</v>
      </c>
      <c r="I12" s="14">
        <v>1215</v>
      </c>
    </row>
    <row r="13" spans="1:15" ht="12.75" customHeight="1" x14ac:dyDescent="0.2">
      <c r="A13" s="124">
        <v>12</v>
      </c>
      <c r="B13" s="14">
        <v>12</v>
      </c>
      <c r="C13" s="14" t="s">
        <v>89</v>
      </c>
      <c r="D13" s="14" t="s">
        <v>303</v>
      </c>
      <c r="E13" s="14" t="s">
        <v>215</v>
      </c>
      <c r="F13" s="14">
        <v>1963</v>
      </c>
      <c r="G13" s="14" t="s">
        <v>304</v>
      </c>
      <c r="H13" s="14">
        <v>61</v>
      </c>
      <c r="I13" s="14">
        <v>950</v>
      </c>
    </row>
    <row r="14" spans="1:15" ht="12.75" customHeight="1" x14ac:dyDescent="0.2">
      <c r="A14" s="124" t="s">
        <v>79</v>
      </c>
      <c r="B14" s="14">
        <v>13</v>
      </c>
      <c r="C14" s="14" t="s">
        <v>194</v>
      </c>
      <c r="D14" s="14" t="s">
        <v>195</v>
      </c>
      <c r="E14" s="14" t="s">
        <v>161</v>
      </c>
      <c r="F14" s="14">
        <v>1970</v>
      </c>
      <c r="G14" s="14" t="s">
        <v>305</v>
      </c>
      <c r="H14" s="14">
        <v>66</v>
      </c>
      <c r="I14" s="14">
        <v>707</v>
      </c>
    </row>
    <row r="15" spans="1:15" ht="12.75" customHeight="1" x14ac:dyDescent="0.25">
      <c r="A15" s="127"/>
      <c r="B15" s="128"/>
      <c r="C15" s="128"/>
      <c r="D15" s="128"/>
      <c r="E15" s="128"/>
      <c r="F15" s="128"/>
      <c r="G15" s="128"/>
      <c r="H15" s="128"/>
      <c r="I15" s="128"/>
    </row>
    <row r="16" spans="1:15" ht="12.75" customHeight="1" x14ac:dyDescent="0.25">
      <c r="A16" s="127"/>
      <c r="B16" s="128"/>
      <c r="C16" s="128"/>
      <c r="D16" s="128"/>
      <c r="E16" s="128"/>
      <c r="F16" s="128"/>
      <c r="G16" s="128"/>
      <c r="H16" s="128"/>
      <c r="I16" s="128"/>
    </row>
    <row r="17" spans="1:15" ht="12.75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</row>
    <row r="18" spans="1:15" ht="12.75" customHeight="1" x14ac:dyDescent="0.25">
      <c r="A18" s="127"/>
      <c r="B18" s="128"/>
      <c r="C18" s="128"/>
      <c r="D18" s="128"/>
      <c r="E18" s="128"/>
      <c r="F18" s="128"/>
      <c r="G18" s="128"/>
      <c r="H18" s="128"/>
      <c r="I18" s="128"/>
    </row>
    <row r="19" spans="1:15" ht="12.75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</row>
    <row r="20" spans="1:15" ht="12.75" customHeight="1" x14ac:dyDescent="0.25">
      <c r="A20" s="127"/>
      <c r="B20" s="128"/>
      <c r="C20" s="128"/>
      <c r="D20" s="128"/>
      <c r="E20" s="128"/>
      <c r="F20" s="128"/>
      <c r="G20" s="128"/>
      <c r="H20" s="128"/>
      <c r="I20" s="128"/>
    </row>
    <row r="21" spans="1:15" ht="12.75" customHeight="1" x14ac:dyDescent="0.25">
      <c r="A21" s="127"/>
      <c r="B21" s="128"/>
      <c r="C21" s="128"/>
      <c r="D21" s="128"/>
      <c r="E21" s="128"/>
      <c r="F21" s="128"/>
      <c r="G21" s="128"/>
      <c r="H21" s="128"/>
      <c r="I21" s="128"/>
    </row>
    <row r="22" spans="1:15" ht="12.75" customHeight="1" x14ac:dyDescent="0.25">
      <c r="A22" s="127"/>
      <c r="B22" s="128"/>
      <c r="C22" s="128"/>
      <c r="D22" s="128"/>
      <c r="E22" s="128"/>
      <c r="F22" s="128"/>
      <c r="G22" s="128"/>
      <c r="H22" s="128"/>
      <c r="I22" s="128"/>
      <c r="J22" s="131"/>
      <c r="K22" s="131"/>
      <c r="L22" s="131"/>
      <c r="M22" s="131"/>
      <c r="N22" s="133"/>
      <c r="O22" s="133"/>
    </row>
    <row r="23" spans="1:15" ht="12.75" customHeight="1" x14ac:dyDescent="0.2">
      <c r="A23" s="127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3"/>
      <c r="O23" s="133"/>
    </row>
    <row r="24" spans="1:15" ht="12.75" customHeight="1" x14ac:dyDescent="0.2">
      <c r="A24" s="127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3"/>
      <c r="O24" s="133"/>
    </row>
    <row r="25" spans="1:15" ht="12.75" customHeight="1" x14ac:dyDescent="0.2">
      <c r="A25" s="124"/>
      <c r="B25" s="132"/>
      <c r="C25" s="132"/>
      <c r="D25" s="132"/>
      <c r="E25" s="18"/>
      <c r="F25" s="18"/>
      <c r="G25" s="18"/>
      <c r="H25" s="132"/>
      <c r="I25" s="132"/>
      <c r="J25" s="132"/>
      <c r="K25" s="132"/>
      <c r="L25" s="132"/>
      <c r="M25" s="132"/>
      <c r="N25" s="132"/>
      <c r="O25" s="18"/>
    </row>
    <row r="26" spans="1:15" ht="12.7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D5FF-E57B-4D1A-AF6E-C74D60FC685B}">
  <sheetPr codeName="Sheet8"/>
  <dimension ref="A1:P35"/>
  <sheetViews>
    <sheetView zoomScaleNormal="100" workbookViewId="0">
      <selection activeCell="E9" sqref="E9"/>
    </sheetView>
  </sheetViews>
  <sheetFormatPr defaultColWidth="8.7109375" defaultRowHeight="12.75" x14ac:dyDescent="0.2"/>
  <cols>
    <col min="1" max="2" width="8.7109375" style="14"/>
    <col min="3" max="3" width="8.140625" style="14" customWidth="1"/>
    <col min="4" max="4" width="8.5703125" style="14" customWidth="1"/>
    <col min="5" max="5" width="17.42578125" style="14" customWidth="1"/>
    <col min="6" max="16384" width="8.7109375" style="14"/>
  </cols>
  <sheetData>
    <row r="1" spans="1:16" ht="15.75" customHeight="1" x14ac:dyDescent="0.25">
      <c r="A1" s="124">
        <v>2110</v>
      </c>
      <c r="B1" s="125" t="s">
        <v>62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6" ht="12.75" customHeight="1" x14ac:dyDescent="0.2">
      <c r="A2" s="127">
        <v>1</v>
      </c>
      <c r="B2" s="14">
        <v>1</v>
      </c>
      <c r="C2" s="14" t="s">
        <v>71</v>
      </c>
      <c r="D2" s="14" t="s">
        <v>27</v>
      </c>
      <c r="E2" s="14" t="s">
        <v>28</v>
      </c>
      <c r="F2" s="14">
        <v>1978</v>
      </c>
      <c r="G2" s="14" t="s">
        <v>306</v>
      </c>
      <c r="H2" s="14">
        <v>7</v>
      </c>
      <c r="I2" s="14">
        <v>3915</v>
      </c>
      <c r="P2" s="138"/>
    </row>
    <row r="3" spans="1:16" ht="12.75" customHeight="1" x14ac:dyDescent="0.2">
      <c r="A3" s="127">
        <v>2</v>
      </c>
      <c r="B3" s="14">
        <v>2</v>
      </c>
      <c r="C3" s="14" t="s">
        <v>70</v>
      </c>
      <c r="D3" s="14" t="s">
        <v>21</v>
      </c>
      <c r="E3" s="14" t="s">
        <v>22</v>
      </c>
      <c r="F3" s="14">
        <v>1976</v>
      </c>
      <c r="G3" s="14" t="s">
        <v>307</v>
      </c>
      <c r="H3" s="14">
        <v>8</v>
      </c>
      <c r="I3" s="14">
        <v>3012</v>
      </c>
      <c r="P3" s="138"/>
    </row>
    <row r="4" spans="1:16" ht="12.75" customHeight="1" x14ac:dyDescent="0.2">
      <c r="A4" s="127">
        <v>3</v>
      </c>
      <c r="B4" s="14">
        <v>3</v>
      </c>
      <c r="C4" s="14" t="s">
        <v>78</v>
      </c>
      <c r="D4" s="14" t="s">
        <v>24</v>
      </c>
      <c r="E4" s="14" t="s">
        <v>25</v>
      </c>
      <c r="F4" s="14">
        <v>1974</v>
      </c>
      <c r="G4" s="14" t="s">
        <v>308</v>
      </c>
      <c r="H4" s="14">
        <v>19</v>
      </c>
      <c r="I4" s="14">
        <v>2484</v>
      </c>
      <c r="P4" s="138"/>
    </row>
    <row r="5" spans="1:16" ht="12.75" customHeight="1" x14ac:dyDescent="0.2">
      <c r="A5" s="127" t="s">
        <v>79</v>
      </c>
      <c r="B5" s="14">
        <v>4</v>
      </c>
      <c r="C5" s="14" t="s">
        <v>309</v>
      </c>
      <c r="D5" s="14" t="s">
        <v>80</v>
      </c>
      <c r="E5" s="14" t="s">
        <v>310</v>
      </c>
      <c r="F5" s="14">
        <v>1975</v>
      </c>
      <c r="G5" s="14" t="s">
        <v>311</v>
      </c>
      <c r="H5" s="14">
        <v>21</v>
      </c>
      <c r="I5" s="14">
        <v>2109</v>
      </c>
      <c r="P5" s="138"/>
    </row>
    <row r="6" spans="1:16" ht="12.75" customHeight="1" x14ac:dyDescent="0.2">
      <c r="A6" s="127">
        <v>4</v>
      </c>
      <c r="B6" s="14">
        <v>5</v>
      </c>
      <c r="C6" s="14" t="s">
        <v>72</v>
      </c>
      <c r="D6" s="14" t="s">
        <v>31</v>
      </c>
      <c r="E6" s="14" t="s">
        <v>32</v>
      </c>
      <c r="F6" s="14">
        <v>1964</v>
      </c>
      <c r="G6" s="14" t="s">
        <v>312</v>
      </c>
      <c r="H6" s="14">
        <v>23</v>
      </c>
      <c r="I6" s="14">
        <v>1818</v>
      </c>
      <c r="P6" s="138"/>
    </row>
    <row r="7" spans="1:16" ht="12.75" customHeight="1" x14ac:dyDescent="0.2">
      <c r="A7" s="127" t="s">
        <v>79</v>
      </c>
      <c r="B7" s="14">
        <v>6</v>
      </c>
      <c r="C7" s="14" t="s">
        <v>235</v>
      </c>
      <c r="D7" s="14" t="s">
        <v>313</v>
      </c>
      <c r="E7" s="14" t="s">
        <v>182</v>
      </c>
      <c r="F7" s="14">
        <v>1969</v>
      </c>
      <c r="G7" s="14" t="s">
        <v>314</v>
      </c>
      <c r="H7" s="14">
        <v>29</v>
      </c>
      <c r="I7" s="14">
        <v>1581</v>
      </c>
      <c r="P7" s="138"/>
    </row>
    <row r="8" spans="1:16" ht="12.75" customHeight="1" x14ac:dyDescent="0.2">
      <c r="A8" s="127">
        <v>5</v>
      </c>
      <c r="B8" s="14">
        <v>7</v>
      </c>
      <c r="C8" s="14" t="s">
        <v>82</v>
      </c>
      <c r="D8" s="14" t="s">
        <v>46</v>
      </c>
      <c r="E8" s="14" t="s">
        <v>47</v>
      </c>
      <c r="F8" s="14">
        <v>1958</v>
      </c>
      <c r="G8" s="14" t="s">
        <v>315</v>
      </c>
      <c r="H8" s="14">
        <v>39</v>
      </c>
      <c r="I8" s="14">
        <v>1380</v>
      </c>
      <c r="P8" s="138"/>
    </row>
    <row r="9" spans="1:16" ht="12.75" customHeight="1" x14ac:dyDescent="0.2">
      <c r="A9" s="127">
        <v>6</v>
      </c>
      <c r="B9" s="14">
        <v>8</v>
      </c>
      <c r="C9" s="14" t="s">
        <v>232</v>
      </c>
      <c r="D9" s="14" t="s">
        <v>233</v>
      </c>
      <c r="E9" s="14" t="s">
        <v>66</v>
      </c>
      <c r="F9" s="14">
        <v>1954</v>
      </c>
      <c r="G9" s="14" t="s">
        <v>316</v>
      </c>
      <c r="H9" s="14">
        <v>40</v>
      </c>
      <c r="I9" s="14">
        <v>1206</v>
      </c>
      <c r="P9" s="138"/>
    </row>
    <row r="10" spans="1:16" ht="12.75" customHeight="1" x14ac:dyDescent="0.2">
      <c r="A10" s="127">
        <v>7</v>
      </c>
      <c r="B10" s="14">
        <v>9</v>
      </c>
      <c r="C10" s="14" t="s">
        <v>74</v>
      </c>
      <c r="D10" s="14" t="s">
        <v>37</v>
      </c>
      <c r="E10" s="14" t="s">
        <v>38</v>
      </c>
      <c r="F10" s="14">
        <v>1974</v>
      </c>
      <c r="G10" s="14" t="s">
        <v>317</v>
      </c>
      <c r="H10" s="14">
        <v>40</v>
      </c>
      <c r="I10" s="14">
        <v>1053</v>
      </c>
      <c r="P10" s="138"/>
    </row>
    <row r="11" spans="1:16" ht="12.75" customHeight="1" x14ac:dyDescent="0.2">
      <c r="A11" s="127">
        <v>8</v>
      </c>
      <c r="B11" s="14">
        <v>10</v>
      </c>
      <c r="C11" s="14" t="s">
        <v>75</v>
      </c>
      <c r="D11" s="14" t="s">
        <v>51</v>
      </c>
      <c r="E11" s="14" t="s">
        <v>52</v>
      </c>
      <c r="F11" s="14">
        <v>1967</v>
      </c>
      <c r="G11" s="14" t="s">
        <v>318</v>
      </c>
      <c r="H11" s="14">
        <v>47</v>
      </c>
      <c r="I11" s="14">
        <v>915</v>
      </c>
      <c r="P11" s="138"/>
    </row>
    <row r="12" spans="1:16" ht="12.75" customHeight="1" x14ac:dyDescent="0.2">
      <c r="A12" s="127" t="s">
        <v>79</v>
      </c>
      <c r="B12" s="14">
        <v>11</v>
      </c>
      <c r="C12" s="14" t="s">
        <v>319</v>
      </c>
      <c r="D12" s="14" t="s">
        <v>320</v>
      </c>
      <c r="E12" s="14" t="s">
        <v>321</v>
      </c>
      <c r="F12" s="14">
        <v>1972</v>
      </c>
      <c r="G12" s="14" t="s">
        <v>322</v>
      </c>
      <c r="H12" s="14">
        <v>49</v>
      </c>
      <c r="I12" s="14">
        <v>791</v>
      </c>
      <c r="P12" s="138"/>
    </row>
    <row r="13" spans="1:16" ht="12.75" customHeight="1" x14ac:dyDescent="0.2">
      <c r="A13" s="127">
        <v>9</v>
      </c>
      <c r="B13" s="14">
        <v>12</v>
      </c>
      <c r="C13" s="14" t="s">
        <v>179</v>
      </c>
      <c r="D13" s="14" t="s">
        <v>180</v>
      </c>
      <c r="E13" s="14" t="s">
        <v>169</v>
      </c>
      <c r="F13" s="14">
        <v>1982</v>
      </c>
      <c r="G13" s="14" t="s">
        <v>323</v>
      </c>
      <c r="H13" s="14">
        <v>51</v>
      </c>
      <c r="I13" s="14">
        <v>678</v>
      </c>
      <c r="P13" s="130"/>
    </row>
    <row r="14" spans="1:16" ht="12.75" customHeight="1" x14ac:dyDescent="0.2">
      <c r="A14" s="127">
        <v>10</v>
      </c>
      <c r="B14" s="14">
        <v>13</v>
      </c>
      <c r="C14" s="14" t="s">
        <v>76</v>
      </c>
      <c r="D14" s="14" t="s">
        <v>54</v>
      </c>
      <c r="E14" s="14" t="s">
        <v>55</v>
      </c>
      <c r="F14" s="14">
        <v>1960</v>
      </c>
      <c r="G14" s="14" t="s">
        <v>324</v>
      </c>
      <c r="H14" s="14">
        <v>60</v>
      </c>
      <c r="I14" s="14">
        <v>574</v>
      </c>
      <c r="P14" s="130"/>
    </row>
    <row r="15" spans="1:16" ht="12.75" customHeight="1" x14ac:dyDescent="0.2">
      <c r="A15" s="127">
        <v>11</v>
      </c>
      <c r="B15" s="14">
        <v>14</v>
      </c>
      <c r="C15" s="14" t="s">
        <v>83</v>
      </c>
      <c r="D15" s="14" t="s">
        <v>57</v>
      </c>
      <c r="E15" s="14" t="s">
        <v>58</v>
      </c>
      <c r="F15" s="14">
        <v>1950</v>
      </c>
      <c r="G15" s="14" t="s">
        <v>325</v>
      </c>
      <c r="H15" s="14">
        <v>62</v>
      </c>
      <c r="I15" s="14">
        <v>477</v>
      </c>
      <c r="P15" s="130"/>
    </row>
    <row r="16" spans="1:16" ht="12.75" customHeight="1" x14ac:dyDescent="0.2">
      <c r="A16" s="127">
        <v>12</v>
      </c>
      <c r="B16" s="14">
        <v>15</v>
      </c>
      <c r="C16" s="14" t="s">
        <v>326</v>
      </c>
      <c r="D16" s="14" t="s">
        <v>303</v>
      </c>
      <c r="E16" s="14" t="s">
        <v>215</v>
      </c>
      <c r="F16" s="14">
        <v>1963</v>
      </c>
      <c r="G16" s="14" t="s">
        <v>327</v>
      </c>
      <c r="H16" s="14">
        <v>73</v>
      </c>
      <c r="I16" s="14">
        <v>387</v>
      </c>
      <c r="P16" s="130"/>
    </row>
    <row r="17" spans="1:16" ht="12.75" customHeight="1" x14ac:dyDescent="0.2">
      <c r="A17" s="127">
        <v>13</v>
      </c>
      <c r="B17" s="14">
        <v>16</v>
      </c>
      <c r="C17" s="14" t="s">
        <v>328</v>
      </c>
      <c r="D17" s="14" t="s">
        <v>181</v>
      </c>
      <c r="E17" s="14" t="s">
        <v>101</v>
      </c>
      <c r="F17" s="14">
        <v>1963</v>
      </c>
      <c r="G17" s="14" t="s">
        <v>329</v>
      </c>
      <c r="H17" s="14">
        <v>76</v>
      </c>
      <c r="I17" s="14">
        <v>303</v>
      </c>
      <c r="P17" s="130"/>
    </row>
    <row r="18" spans="1:16" ht="12.75" customHeight="1" x14ac:dyDescent="0.2">
      <c r="P18" s="130"/>
    </row>
    <row r="19" spans="1:16" ht="12.75" customHeight="1" x14ac:dyDescent="0.2">
      <c r="P19" s="130"/>
    </row>
    <row r="20" spans="1:16" ht="12.75" customHeight="1" x14ac:dyDescent="0.2">
      <c r="A20" s="127"/>
      <c r="P20" s="130"/>
    </row>
    <row r="21" spans="1:16" ht="12.75" customHeight="1" x14ac:dyDescent="0.2">
      <c r="A21" s="127"/>
      <c r="B21" s="131"/>
      <c r="C21" s="131"/>
      <c r="D21" s="132"/>
      <c r="E21" s="133"/>
      <c r="F21" s="133"/>
      <c r="G21" s="133"/>
      <c r="H21" s="133"/>
      <c r="I21" s="133"/>
      <c r="J21" s="133"/>
      <c r="K21" s="133"/>
      <c r="L21" s="133"/>
      <c r="M21" s="131"/>
      <c r="N21" s="133"/>
      <c r="O21" s="133"/>
    </row>
    <row r="22" spans="1:16" ht="12.75" customHeight="1" x14ac:dyDescent="0.2">
      <c r="A22" s="127"/>
      <c r="B22" s="131"/>
      <c r="C22" s="131"/>
      <c r="D22" s="132"/>
      <c r="E22" s="133"/>
      <c r="F22" s="133"/>
      <c r="G22" s="133"/>
      <c r="H22" s="133"/>
      <c r="I22" s="133"/>
      <c r="J22" s="133"/>
      <c r="K22" s="133"/>
      <c r="L22" s="133"/>
      <c r="M22" s="131"/>
      <c r="N22" s="133"/>
      <c r="O22" s="133"/>
    </row>
    <row r="23" spans="1:16" ht="12.75" customHeight="1" x14ac:dyDescent="0.2">
      <c r="A23" s="127"/>
      <c r="B23" s="131"/>
      <c r="C23" s="131"/>
      <c r="D23" s="132"/>
      <c r="E23" s="133"/>
      <c r="F23" s="133"/>
      <c r="G23" s="133"/>
      <c r="H23" s="133"/>
      <c r="I23" s="133"/>
      <c r="J23" s="133"/>
      <c r="K23" s="133"/>
      <c r="L23" s="133"/>
      <c r="M23" s="131"/>
      <c r="N23" s="133"/>
      <c r="O23" s="133"/>
    </row>
    <row r="24" spans="1:16" ht="12.75" customHeight="1" x14ac:dyDescent="0.2">
      <c r="A24" s="127"/>
      <c r="B24" s="131"/>
      <c r="C24" s="131"/>
      <c r="D24" s="132"/>
      <c r="E24" s="133"/>
      <c r="F24" s="133"/>
      <c r="G24" s="133"/>
      <c r="H24" s="133"/>
      <c r="I24" s="133"/>
      <c r="J24" s="133"/>
      <c r="K24" s="133"/>
      <c r="L24" s="133"/>
      <c r="M24" s="131"/>
      <c r="N24" s="133"/>
      <c r="O24" s="133"/>
    </row>
    <row r="25" spans="1:16" ht="12.75" customHeight="1" x14ac:dyDescent="0.2">
      <c r="A25" s="127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3"/>
      <c r="O25" s="133"/>
    </row>
    <row r="26" spans="1:16" ht="12.75" customHeight="1" x14ac:dyDescent="0.2">
      <c r="A26" s="124"/>
      <c r="B26" s="132"/>
      <c r="C26" s="132"/>
      <c r="D26" s="132"/>
      <c r="E26" s="18"/>
      <c r="F26" s="18"/>
      <c r="G26" s="18"/>
      <c r="H26" s="132"/>
      <c r="I26" s="132"/>
      <c r="J26" s="132"/>
      <c r="K26" s="132"/>
      <c r="L26" s="132"/>
      <c r="M26" s="132"/>
      <c r="N26" s="132"/>
      <c r="O26" s="18"/>
    </row>
    <row r="27" spans="1:16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6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6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6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5422-D4DB-4709-AD74-426B0C0D432D}">
  <sheetPr codeName="Sheet9"/>
  <dimension ref="A1:O35"/>
  <sheetViews>
    <sheetView zoomScaleNormal="100" workbookViewId="0">
      <selection activeCell="D7" sqref="D7"/>
    </sheetView>
  </sheetViews>
  <sheetFormatPr defaultColWidth="8.7109375" defaultRowHeight="12.75" x14ac:dyDescent="0.2"/>
  <cols>
    <col min="1" max="2" width="8.7109375" style="14"/>
    <col min="3" max="3" width="9.140625" style="14" customWidth="1"/>
    <col min="4" max="4" width="8.5703125" style="14" customWidth="1"/>
    <col min="5" max="5" width="17.42578125" style="14" customWidth="1"/>
    <col min="6" max="16384" width="8.7109375" style="14"/>
  </cols>
  <sheetData>
    <row r="1" spans="1:15" ht="15.75" customHeight="1" x14ac:dyDescent="0.25">
      <c r="A1" s="124">
        <v>2204</v>
      </c>
      <c r="B1" s="125" t="s">
        <v>64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.75" customHeight="1" x14ac:dyDescent="0.2">
      <c r="A2" s="127">
        <v>1</v>
      </c>
      <c r="B2" s="14">
        <v>1</v>
      </c>
      <c r="C2" s="14" t="s">
        <v>69</v>
      </c>
      <c r="D2" s="14" t="s">
        <v>18</v>
      </c>
      <c r="E2" s="14" t="s">
        <v>19</v>
      </c>
      <c r="F2" s="14">
        <v>1986</v>
      </c>
      <c r="G2" s="14" t="s">
        <v>330</v>
      </c>
      <c r="H2" s="14">
        <v>5</v>
      </c>
      <c r="I2" s="14">
        <v>2838</v>
      </c>
      <c r="M2" s="129"/>
      <c r="N2" s="134"/>
      <c r="O2" s="133"/>
    </row>
    <row r="3" spans="1:15" ht="12.75" customHeight="1" x14ac:dyDescent="0.2">
      <c r="A3" s="127">
        <v>2</v>
      </c>
      <c r="B3" s="14">
        <v>2</v>
      </c>
      <c r="C3" s="14" t="s">
        <v>70</v>
      </c>
      <c r="D3" s="14" t="s">
        <v>21</v>
      </c>
      <c r="E3" s="14" t="s">
        <v>22</v>
      </c>
      <c r="F3" s="14">
        <v>1976</v>
      </c>
      <c r="G3" s="14" t="s">
        <v>331</v>
      </c>
      <c r="H3" s="14">
        <v>10</v>
      </c>
      <c r="I3" s="14">
        <v>1935</v>
      </c>
      <c r="M3" s="129"/>
      <c r="N3" s="134"/>
      <c r="O3" s="133"/>
    </row>
    <row r="4" spans="1:15" ht="12.75" customHeight="1" x14ac:dyDescent="0.2">
      <c r="A4" s="127">
        <v>3</v>
      </c>
      <c r="B4" s="14">
        <v>3</v>
      </c>
      <c r="C4" s="14" t="s">
        <v>78</v>
      </c>
      <c r="D4" s="14" t="s">
        <v>24</v>
      </c>
      <c r="E4" s="14" t="s">
        <v>25</v>
      </c>
      <c r="F4" s="14">
        <v>1974</v>
      </c>
      <c r="G4" s="14" t="s">
        <v>332</v>
      </c>
      <c r="H4" s="14">
        <v>16</v>
      </c>
      <c r="I4" s="14">
        <v>1407</v>
      </c>
      <c r="M4" s="129"/>
      <c r="N4" s="134"/>
      <c r="O4" s="133"/>
    </row>
    <row r="5" spans="1:15" ht="12.75" customHeight="1" x14ac:dyDescent="0.2">
      <c r="A5" s="127">
        <v>4</v>
      </c>
      <c r="B5" s="14">
        <v>4</v>
      </c>
      <c r="C5" s="14" t="s">
        <v>74</v>
      </c>
      <c r="D5" s="14" t="s">
        <v>37</v>
      </c>
      <c r="E5" s="14" t="s">
        <v>38</v>
      </c>
      <c r="F5" s="14">
        <v>1974</v>
      </c>
      <c r="G5" s="14" t="s">
        <v>333</v>
      </c>
      <c r="H5" s="14">
        <v>19</v>
      </c>
      <c r="I5" s="14">
        <v>1032</v>
      </c>
      <c r="M5" s="129"/>
      <c r="N5" s="134"/>
      <c r="O5" s="133"/>
    </row>
    <row r="6" spans="1:15" ht="12.75" customHeight="1" x14ac:dyDescent="0.2">
      <c r="A6" s="127">
        <v>5</v>
      </c>
      <c r="B6" s="14">
        <v>5</v>
      </c>
      <c r="C6" s="14" t="s">
        <v>82</v>
      </c>
      <c r="D6" s="14" t="s">
        <v>46</v>
      </c>
      <c r="E6" s="14" t="s">
        <v>47</v>
      </c>
      <c r="F6" s="14">
        <v>1958</v>
      </c>
      <c r="G6" s="14" t="s">
        <v>334</v>
      </c>
      <c r="H6" s="14">
        <v>22</v>
      </c>
      <c r="I6" s="14">
        <v>741</v>
      </c>
      <c r="M6" s="129"/>
      <c r="N6" s="134"/>
      <c r="O6" s="133"/>
    </row>
    <row r="7" spans="1:15" ht="12.75" customHeight="1" x14ac:dyDescent="0.2">
      <c r="A7" s="127">
        <v>6</v>
      </c>
      <c r="B7" s="14">
        <v>6</v>
      </c>
      <c r="C7" s="14" t="s">
        <v>232</v>
      </c>
      <c r="D7" s="14" t="s">
        <v>233</v>
      </c>
      <c r="E7" s="14" t="s">
        <v>66</v>
      </c>
      <c r="F7" s="14">
        <v>1954</v>
      </c>
      <c r="G7" s="14" t="s">
        <v>335</v>
      </c>
      <c r="H7" s="14">
        <v>28</v>
      </c>
      <c r="I7" s="14">
        <v>504</v>
      </c>
      <c r="M7" s="129"/>
      <c r="N7" s="134"/>
      <c r="O7" s="133"/>
    </row>
    <row r="8" spans="1:15" ht="12.75" customHeight="1" x14ac:dyDescent="0.2">
      <c r="A8" s="127">
        <v>7</v>
      </c>
      <c r="B8" s="14">
        <v>7</v>
      </c>
      <c r="C8" s="14" t="s">
        <v>83</v>
      </c>
      <c r="D8" s="14" t="s">
        <v>57</v>
      </c>
      <c r="E8" s="14" t="s">
        <v>58</v>
      </c>
      <c r="F8" s="14">
        <v>1950</v>
      </c>
      <c r="G8" s="14" t="s">
        <v>336</v>
      </c>
      <c r="H8" s="14">
        <v>33</v>
      </c>
      <c r="I8" s="14">
        <v>303</v>
      </c>
      <c r="M8" s="129"/>
      <c r="N8" s="134"/>
      <c r="O8" s="133"/>
    </row>
    <row r="9" spans="1:15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M9" s="129"/>
      <c r="N9" s="134"/>
      <c r="O9" s="133"/>
    </row>
    <row r="10" spans="1:15" ht="12.7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M10" s="129"/>
      <c r="N10" s="134"/>
      <c r="O10" s="133"/>
    </row>
    <row r="11" spans="1:15" ht="12.75" customHeight="1" x14ac:dyDescent="0.25">
      <c r="A11" s="127"/>
      <c r="B11" s="128"/>
      <c r="C11" s="128"/>
      <c r="D11" s="128"/>
      <c r="E11" s="128"/>
      <c r="F11" s="128"/>
      <c r="G11" s="128"/>
      <c r="H11" s="128"/>
      <c r="I11" s="128"/>
      <c r="M11" s="129"/>
      <c r="N11" s="129"/>
      <c r="O11" s="133"/>
    </row>
    <row r="12" spans="1:15" ht="12.75" customHeight="1" x14ac:dyDescent="0.2">
      <c r="A12" s="127"/>
      <c r="M12" s="135"/>
      <c r="N12" s="135"/>
      <c r="O12" s="132"/>
    </row>
    <row r="13" spans="1:15" ht="12.75" customHeight="1" x14ac:dyDescent="0.2">
      <c r="A13" s="127"/>
      <c r="M13" s="129"/>
      <c r="N13" s="129"/>
      <c r="O13" s="131"/>
    </row>
    <row r="14" spans="1:15" ht="12.75" customHeight="1" x14ac:dyDescent="0.2">
      <c r="A14" s="127"/>
      <c r="M14" s="130"/>
      <c r="N14" s="130"/>
    </row>
    <row r="15" spans="1:15" ht="12.75" customHeight="1" x14ac:dyDescent="0.2">
      <c r="A15" s="127"/>
      <c r="M15" s="129"/>
      <c r="N15" s="129"/>
      <c r="O15" s="133"/>
    </row>
    <row r="16" spans="1:15" ht="12.75" customHeight="1" x14ac:dyDescent="0.2">
      <c r="A16" s="127"/>
      <c r="M16" s="129"/>
      <c r="N16" s="129"/>
      <c r="O16" s="133"/>
    </row>
    <row r="17" spans="1:15" ht="12.75" customHeight="1" x14ac:dyDescent="0.2">
      <c r="A17" s="127"/>
      <c r="M17" s="129"/>
      <c r="N17" s="129"/>
      <c r="O17" s="133"/>
    </row>
    <row r="18" spans="1:15" ht="12.75" customHeight="1" x14ac:dyDescent="0.2">
      <c r="A18" s="127"/>
      <c r="B18" s="131"/>
      <c r="C18" s="131"/>
      <c r="D18" s="131"/>
      <c r="E18" s="131"/>
      <c r="F18" s="133"/>
      <c r="G18" s="133"/>
      <c r="H18" s="133"/>
      <c r="I18" s="133"/>
      <c r="J18" s="133"/>
      <c r="K18" s="133"/>
      <c r="L18" s="133"/>
      <c r="M18" s="131"/>
      <c r="N18" s="133"/>
      <c r="O18" s="133"/>
    </row>
    <row r="19" spans="1:15" ht="12.75" customHeight="1" x14ac:dyDescent="0.2">
      <c r="A19" s="127"/>
      <c r="B19" s="131"/>
      <c r="C19" s="131"/>
      <c r="D19" s="131"/>
      <c r="E19" s="131"/>
      <c r="F19" s="133"/>
      <c r="G19" s="133"/>
      <c r="H19" s="133"/>
      <c r="I19" s="133"/>
      <c r="J19" s="133"/>
      <c r="K19" s="133"/>
      <c r="L19" s="133"/>
      <c r="M19" s="131"/>
      <c r="N19" s="133"/>
      <c r="O19" s="133"/>
    </row>
    <row r="20" spans="1:15" ht="12.75" customHeight="1" x14ac:dyDescent="0.2">
      <c r="A20" s="127"/>
      <c r="B20" s="131"/>
      <c r="C20" s="131"/>
      <c r="D20" s="131"/>
      <c r="E20" s="131"/>
      <c r="F20" s="133"/>
      <c r="G20" s="133"/>
      <c r="H20" s="133"/>
      <c r="I20" s="133"/>
      <c r="J20" s="133"/>
      <c r="K20" s="133"/>
      <c r="L20" s="133"/>
      <c r="M20" s="131"/>
      <c r="N20" s="133"/>
      <c r="O20" s="133"/>
    </row>
    <row r="21" spans="1:15" ht="12.75" customHeight="1" x14ac:dyDescent="0.2">
      <c r="A21" s="127"/>
      <c r="B21" s="131"/>
      <c r="C21" s="131"/>
      <c r="D21" s="131"/>
      <c r="E21" s="131"/>
      <c r="F21" s="133"/>
      <c r="G21" s="133"/>
      <c r="H21" s="133"/>
      <c r="I21" s="133"/>
      <c r="J21" s="133"/>
      <c r="K21" s="133"/>
      <c r="L21" s="133"/>
      <c r="M21" s="131"/>
      <c r="N21" s="133"/>
      <c r="O21" s="133"/>
    </row>
    <row r="22" spans="1:15" ht="12.75" customHeight="1" x14ac:dyDescent="0.2">
      <c r="M22" s="131"/>
      <c r="N22" s="133"/>
      <c r="O22" s="133"/>
    </row>
    <row r="23" spans="1:15" ht="12.75" customHeight="1" x14ac:dyDescent="0.2">
      <c r="A23" s="127"/>
      <c r="B23" s="131"/>
      <c r="C23" s="131"/>
      <c r="D23" s="131"/>
      <c r="E23" s="131"/>
      <c r="F23" s="133"/>
      <c r="G23" s="133"/>
      <c r="H23" s="133"/>
      <c r="I23" s="133"/>
      <c r="J23" s="133"/>
      <c r="K23" s="133"/>
      <c r="L23" s="133"/>
      <c r="M23" s="131"/>
      <c r="N23" s="133"/>
      <c r="O23" s="133"/>
    </row>
    <row r="24" spans="1:15" ht="12.75" customHeight="1" x14ac:dyDescent="0.2">
      <c r="A24" s="127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3"/>
      <c r="O24" s="133"/>
    </row>
    <row r="25" spans="1:15" ht="12.75" customHeight="1" x14ac:dyDescent="0.2">
      <c r="A25" s="127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3"/>
      <c r="O25" s="133"/>
    </row>
    <row r="26" spans="1:15" ht="12.75" customHeight="1" x14ac:dyDescent="0.2">
      <c r="A26" s="124"/>
      <c r="B26" s="132"/>
      <c r="C26" s="132"/>
      <c r="D26" s="132"/>
      <c r="E26" s="18"/>
      <c r="F26" s="18"/>
      <c r="G26" s="18"/>
      <c r="H26" s="132"/>
      <c r="I26" s="132"/>
      <c r="J26" s="132"/>
      <c r="K26" s="132"/>
      <c r="L26" s="132"/>
      <c r="M26" s="132"/>
      <c r="N26" s="132"/>
      <c r="O26" s="18"/>
    </row>
    <row r="27" spans="1:15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 customHeight="1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 customHeight="1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</sheetData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Český pohár</vt:lpstr>
      <vt:lpstr>Český pohár - všichni</vt:lpstr>
      <vt:lpstr>Pohár ČWA</vt:lpstr>
      <vt:lpstr>222109-3M</vt:lpstr>
      <vt:lpstr>222115-7P</vt:lpstr>
      <vt:lpstr>221306-7P</vt:lpstr>
      <vt:lpstr>222003-7P</vt:lpstr>
      <vt:lpstr>222132-3M</vt:lpstr>
      <vt:lpstr>222210-3M</vt:lpstr>
      <vt:lpstr>221617-7P</vt:lpstr>
      <vt:lpstr>222151-7P</vt:lpstr>
      <vt:lpstr>221514-7P</vt:lpstr>
      <vt:lpstr>221717-3C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Pavel Kamenský</cp:lastModifiedBy>
  <cp:revision>0</cp:revision>
  <cp:lastPrinted>2015-10-24T18:06:15Z</cp:lastPrinted>
  <dcterms:created xsi:type="dcterms:W3CDTF">1998-08-21T10:53:40Z</dcterms:created>
  <dcterms:modified xsi:type="dcterms:W3CDTF">2022-11-13T16:26:48Z</dcterms:modified>
</cp:coreProperties>
</file>